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56" tabRatio="743" activeTab="0"/>
  </bookViews>
  <sheets>
    <sheet name="申し込み方法" sheetId="1" r:id="rId1"/>
    <sheet name="参加申込書" sheetId="2" r:id="rId2"/>
    <sheet name="⑦チームメンバー表" sheetId="3" r:id="rId3"/>
    <sheet name="⑧宿泊者名簿" sheetId="4" r:id="rId4"/>
    <sheet name="領収書（総額）" sheetId="5" r:id="rId5"/>
    <sheet name="領収書（指導者）" sheetId="6" r:id="rId6"/>
    <sheet name="領収書（児童・生徒・選手）" sheetId="7" r:id="rId7"/>
    <sheet name="領収書（保護者）" sheetId="8" r:id="rId8"/>
    <sheet name="領収書（指導者・生徒）" sheetId="9" r:id="rId9"/>
    <sheet name="領収書（指導者・保護者）" sheetId="10" r:id="rId10"/>
    <sheet name="領収書（保護者・生徒）" sheetId="11" r:id="rId11"/>
    <sheet name="領収書（手書き用）" sheetId="12" r:id="rId12"/>
    <sheet name="互換性レポート" sheetId="13" r:id="rId13"/>
  </sheets>
  <definedNames>
    <definedName name="_xlnm.Print_Area" localSheetId="3">'⑧宿泊者名簿'!$A$1:$K$34</definedName>
    <definedName name="_xlnm.Print_Area" localSheetId="1">'参加申込書'!$A$1:$W$88</definedName>
    <definedName name="_xlnm.Print_Area" localSheetId="5">'領収書（指導者）'!$A$1:$Z$20</definedName>
    <definedName name="_xlnm.Print_Area" localSheetId="8">'領収書（指導者・生徒）'!$A$1:$Z$20</definedName>
    <definedName name="_xlnm.Print_Area" localSheetId="9">'領収書（指導者・保護者）'!$A$1:$Z$20</definedName>
    <definedName name="_xlnm.Print_Area" localSheetId="6">'領収書（児童・生徒・選手）'!$A$1:$Z$20</definedName>
    <definedName name="_xlnm.Print_Area" localSheetId="11">'領収書（手書き用）'!$A$1:$Z$20</definedName>
    <definedName name="_xlnm.Print_Area" localSheetId="4">'領収書（総額）'!$A$1:$Z$20</definedName>
    <definedName name="_xlnm.Print_Area" localSheetId="7">'領収書（保護者）'!$A$1:$Z$20</definedName>
    <definedName name="_xlnm.Print_Area" localSheetId="10">'領収書（保護者・生徒）'!$A$1:$Z$20</definedName>
  </definedNames>
  <calcPr fullCalcOnLoad="1"/>
</workbook>
</file>

<file path=xl/comments1.xml><?xml version="1.0" encoding="utf-8"?>
<comments xmlns="http://schemas.openxmlformats.org/spreadsheetml/2006/main">
  <authors>
    <author>netone</author>
  </authors>
  <commentList>
    <comment ref="A19" authorId="0">
      <text>
        <r>
          <rPr>
            <b/>
            <sz val="9"/>
            <rFont val="ＭＳ Ｐゴシック"/>
            <family val="3"/>
          </rPr>
          <t>netone:</t>
        </r>
        <r>
          <rPr>
            <sz val="9"/>
            <rFont val="ＭＳ Ｐゴシック"/>
            <family val="3"/>
          </rPr>
          <t xml:space="preserve">
</t>
        </r>
      </text>
    </comment>
  </commentList>
</comments>
</file>

<file path=xl/comments2.xml><?xml version="1.0" encoding="utf-8"?>
<comments xmlns="http://schemas.openxmlformats.org/spreadsheetml/2006/main">
  <authors>
    <author>netone</author>
    <author>yo.katayama</author>
  </authors>
  <commentList>
    <comment ref="I11" authorId="0">
      <text>
        <r>
          <rPr>
            <b/>
            <sz val="9"/>
            <rFont val="ＭＳ Ｐゴシック"/>
            <family val="3"/>
          </rPr>
          <t>宿泊者のみ入力してください</t>
        </r>
      </text>
    </comment>
    <comment ref="J11" authorId="0">
      <text>
        <r>
          <rPr>
            <b/>
            <sz val="9"/>
            <rFont val="ＭＳ Ｐゴシック"/>
            <family val="3"/>
          </rPr>
          <t>シーツ代を入力すると色が変わり自動入力されます</t>
        </r>
      </text>
    </comment>
    <comment ref="K11" authorId="0">
      <text>
        <r>
          <rPr>
            <b/>
            <sz val="9"/>
            <rFont val="ＭＳ Ｐゴシック"/>
            <family val="3"/>
          </rPr>
          <t>１日のみ、通いで参加する人は入力してください</t>
        </r>
      </text>
    </comment>
    <comment ref="L11" authorId="0">
      <text>
        <r>
          <rPr>
            <b/>
            <sz val="9"/>
            <rFont val="ＭＳ Ｐゴシック"/>
            <family val="3"/>
          </rPr>
          <t>２日間、通いで参加する場合に入力してください</t>
        </r>
      </text>
    </comment>
    <comment ref="L5" authorId="0">
      <text>
        <r>
          <rPr>
            <b/>
            <sz val="9"/>
            <rFont val="ＭＳ Ｐゴシック"/>
            <family val="3"/>
          </rPr>
          <t>必要な領収書を選択してください。</t>
        </r>
      </text>
    </comment>
    <comment ref="T23" authorId="0">
      <text>
        <r>
          <rPr>
            <sz val="14"/>
            <rFont val="ＭＳ Ｐゴシック"/>
            <family val="3"/>
          </rPr>
          <t>日帰り応援の
昼食を入力する</t>
        </r>
      </text>
    </comment>
    <comment ref="U9" authorId="1">
      <text>
        <r>
          <rPr>
            <sz val="16"/>
            <rFont val="MS P ゴシック"/>
            <family val="3"/>
          </rPr>
          <t xml:space="preserve">緑のシートの下に
会計一覧表のコピペデータ等が隠れています
</t>
        </r>
      </text>
    </comment>
  </commentList>
</comments>
</file>

<file path=xl/sharedStrings.xml><?xml version="1.0" encoding="utf-8"?>
<sst xmlns="http://schemas.openxmlformats.org/spreadsheetml/2006/main" count="593" uniqueCount="208">
  <si>
    <t>シーツ代</t>
  </si>
  <si>
    <t>昼食代</t>
  </si>
  <si>
    <t>夕食代</t>
  </si>
  <si>
    <t>申し込み食数等(.xls の互換性レポート</t>
  </si>
  <si>
    <t>2020/11/14 16:03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</si>
  <si>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</si>
  <si>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機能の大幅な損失</t>
  </si>
  <si>
    <t>出現数</t>
  </si>
  <si>
    <t>バージョン</t>
  </si>
  <si>
    <t>このブック内の一部のセルには、他のワークシートの値を参照するデータ入力規則が設定されています。このようなデータ入力規則は保存されません。</t>
  </si>
  <si>
    <t>②宿泊者名簿男子'!J9:J28</t>
  </si>
  <si>
    <t>②宿泊者名簿男子'!H9:H28</t>
  </si>
  <si>
    <t>②宿泊者名簿男子'!D9:D28</t>
  </si>
  <si>
    <t>②宿泊者名簿男子'!B9:B28</t>
  </si>
  <si>
    <t>Excel 97-2003</t>
  </si>
  <si>
    <t>②宿泊者名簿女子'!J9:J28</t>
  </si>
  <si>
    <t>②宿泊者名簿女子'!H9:H28</t>
  </si>
  <si>
    <t>②宿泊者名簿女子'!D9:D28</t>
  </si>
  <si>
    <t>②宿泊者名簿女子'!B9:B28</t>
  </si>
  <si>
    <t>n</t>
  </si>
  <si>
    <t>保護者、生徒、教員すべて別</t>
  </si>
  <si>
    <t>保険代</t>
  </si>
  <si>
    <t>領　収　書</t>
  </si>
  <si>
    <t>発行日</t>
  </si>
  <si>
    <t>領収書控え</t>
  </si>
  <si>
    <t>御中</t>
  </si>
  <si>
    <t>様</t>
  </si>
  <si>
    <t>下記、正に領収いたしました</t>
  </si>
  <si>
    <t>領収金額</t>
  </si>
  <si>
    <t>金額：</t>
  </si>
  <si>
    <t>但</t>
  </si>
  <si>
    <t>内訳</t>
  </si>
  <si>
    <t>参加者</t>
  </si>
  <si>
    <t>合計</t>
  </si>
  <si>
    <t>ユーレストジャパン株式会社</t>
  </si>
  <si>
    <t>指導者</t>
  </si>
  <si>
    <t>保護者等</t>
  </si>
  <si>
    <t>岐阜県高山市岩井町913－1</t>
  </si>
  <si>
    <t>シーツ代</t>
  </si>
  <si>
    <t>国立乗鞍青少年交流の家内</t>
  </si>
  <si>
    <t>保険代</t>
  </si>
  <si>
    <t>国立乗鞍青少年交流の家店</t>
  </si>
  <si>
    <t>昼食代</t>
  </si>
  <si>
    <t>夕食代</t>
  </si>
  <si>
    <t>朝食代</t>
  </si>
  <si>
    <t>(c）クラウド請求書作成・経営管理ツール 「board」</t>
  </si>
  <si>
    <t>他のテンプレートはこちら</t>
  </si>
  <si>
    <t>Excelでの書類作成に疲れた方はこちら</t>
  </si>
  <si>
    <t>No.</t>
  </si>
  <si>
    <t>〒506-0815</t>
  </si>
  <si>
    <t>TEL：0577‐31‐1007</t>
  </si>
  <si>
    <t>FAX：0577‐31‐1128</t>
  </si>
  <si>
    <t>＊A4縦に印刷し、下部の余白は切ってお使いください</t>
  </si>
  <si>
    <t>№</t>
  </si>
  <si>
    <t>様</t>
  </si>
  <si>
    <t>参加者
以外</t>
  </si>
  <si>
    <t>児童・生徒
選手</t>
  </si>
  <si>
    <t>児童生徒
選手</t>
  </si>
  <si>
    <t>領　収　書（引率指導者）</t>
  </si>
  <si>
    <t>領収書控え
（引率指導者）</t>
  </si>
  <si>
    <t>領　収　書（児童・生徒・選手）</t>
  </si>
  <si>
    <t>領収書控え
（児童・生徒・選手）</t>
  </si>
  <si>
    <t>領　収　書（保護者）</t>
  </si>
  <si>
    <t>領収書控え
（保護者）</t>
  </si>
  <si>
    <t>領　収　書（指導者・保護者）</t>
  </si>
  <si>
    <t>領収書控え
（指導者・保護者）</t>
  </si>
  <si>
    <t>領　収　書（保護者・生徒）</t>
  </si>
  <si>
    <t>領収書控え
（保護者・生徒）</t>
  </si>
  <si>
    <t>教育事業参加申込用紙</t>
  </si>
  <si>
    <t>研修団体名</t>
  </si>
  <si>
    <t>支払金額合計</t>
  </si>
  <si>
    <t>食数</t>
  </si>
  <si>
    <t>昼食</t>
  </si>
  <si>
    <t>夕食</t>
  </si>
  <si>
    <t>朝食</t>
  </si>
  <si>
    <t>食事代金</t>
  </si>
  <si>
    <t>シーツ代</t>
  </si>
  <si>
    <t>保険代</t>
  </si>
  <si>
    <t>領収書希望</t>
  </si>
  <si>
    <t>氏名</t>
  </si>
  <si>
    <t>年齢</t>
  </si>
  <si>
    <t>宿泊者</t>
  </si>
  <si>
    <t>保険費（該当するセルに入力）</t>
  </si>
  <si>
    <t>個人合計</t>
  </si>
  <si>
    <t>①</t>
  </si>
  <si>
    <t>全部一括</t>
  </si>
  <si>
    <t>シーツ代</t>
  </si>
  <si>
    <t>１泊２日</t>
  </si>
  <si>
    <t>②</t>
  </si>
  <si>
    <t>保護者・引率指導者は一括、生徒は別</t>
  </si>
  <si>
    <t>③</t>
  </si>
  <si>
    <t>保護者・生徒は一括、引率指導者は別</t>
  </si>
  <si>
    <t>指導者</t>
  </si>
  <si>
    <t>④</t>
  </si>
  <si>
    <t>集金金額</t>
  </si>
  <si>
    <t>合計金額</t>
  </si>
  <si>
    <t>シーツ</t>
  </si>
  <si>
    <t>保険</t>
  </si>
  <si>
    <t>食事代</t>
  </si>
  <si>
    <t>参加生徒</t>
  </si>
  <si>
    <t>宿泊家族</t>
  </si>
  <si>
    <t>日帰り応援</t>
  </si>
  <si>
    <t>合計金額</t>
  </si>
  <si>
    <t>各合計</t>
  </si>
  <si>
    <t>食事</t>
  </si>
  <si>
    <t>シーツ代合計</t>
  </si>
  <si>
    <t>保険合計</t>
  </si>
  <si>
    <r>
      <t>色の付いたセルの該当する部分に「</t>
    </r>
    <r>
      <rPr>
        <b/>
        <sz val="11"/>
        <color indexed="10"/>
        <rFont val="游ゴシック"/>
        <family val="3"/>
      </rPr>
      <t>必要数</t>
    </r>
    <r>
      <rPr>
        <sz val="11"/>
        <rFont val="ＭＳ Ｐゴシック"/>
        <family val="3"/>
      </rPr>
      <t>」を入力してください。</t>
    </r>
  </si>
  <si>
    <t>中学生以上</t>
  </si>
  <si>
    <t>小学生</t>
  </si>
  <si>
    <t>小学生未満</t>
  </si>
  <si>
    <t>合計</t>
  </si>
  <si>
    <t>食事代</t>
  </si>
  <si>
    <t>食事代</t>
  </si>
  <si>
    <t>領　収　書（指導者・生徒・選手）</t>
  </si>
  <si>
    <t>領収書控え
（指導者・生徒・選手）</t>
  </si>
  <si>
    <t>　店長　小山　美智雄</t>
  </si>
  <si>
    <t>会計一覧表コピペデータ</t>
  </si>
  <si>
    <t>昼</t>
  </si>
  <si>
    <t>夕</t>
  </si>
  <si>
    <t>朝</t>
  </si>
  <si>
    <t>日帰り昼</t>
  </si>
  <si>
    <t>1泊2日</t>
  </si>
  <si>
    <t>日帰り1日</t>
  </si>
  <si>
    <t>日帰り2日</t>
  </si>
  <si>
    <t>引率指導者</t>
  </si>
  <si>
    <t>児童・生徒・選手</t>
  </si>
  <si>
    <t>保護者</t>
  </si>
  <si>
    <t>小学生</t>
  </si>
  <si>
    <t>小学生未満</t>
  </si>
  <si>
    <t>3歳以下</t>
  </si>
  <si>
    <r>
      <t>送信先　E-mail　</t>
    </r>
    <r>
      <rPr>
        <sz val="11"/>
        <rFont val="ＭＳ Ｐゴシック"/>
        <family val="3"/>
      </rPr>
      <t>norikura-sen</t>
    </r>
    <r>
      <rPr>
        <sz val="11"/>
        <rFont val="ＭＳ Ｐゴシック"/>
        <family val="3"/>
      </rPr>
      <t>@niye.go.jp</t>
    </r>
  </si>
  <si>
    <t>団　体　名</t>
  </si>
  <si>
    <t>no.</t>
  </si>
  <si>
    <t>区分</t>
  </si>
  <si>
    <t>名　　　前</t>
  </si>
  <si>
    <t>性　別</t>
  </si>
  <si>
    <t>年　齢</t>
  </si>
  <si>
    <t>no.</t>
  </si>
  <si>
    <t>※宿泊するすべての方の記入をお願いします。</t>
  </si>
  <si>
    <t>指導者</t>
  </si>
  <si>
    <t>男</t>
  </si>
  <si>
    <t>生徒</t>
  </si>
  <si>
    <t>女</t>
  </si>
  <si>
    <t>保護者</t>
  </si>
  <si>
    <t>その他</t>
  </si>
  <si>
    <t>【</t>
  </si>
  <si>
    <t>】</t>
  </si>
  <si>
    <t>性別</t>
  </si>
  <si>
    <t>「個人情報の取り扱いについて」をご確認の上、下記の項目の□にチェックを入れてください</t>
  </si>
  <si>
    <t>個人情報の取り扱いについて</t>
  </si>
  <si>
    <t>・</t>
  </si>
  <si>
    <t>１日のみ
参加</t>
  </si>
  <si>
    <t>2日通い
参加</t>
  </si>
  <si>
    <t>色のセルには氏名・年齢・性別</t>
  </si>
  <si>
    <t>保険費（自動入力されます）</t>
  </si>
  <si>
    <r>
      <t xml:space="preserve">色のセルには </t>
    </r>
    <r>
      <rPr>
        <b/>
        <sz val="11"/>
        <color indexed="10"/>
        <rFont val="HGP創英角ｺﾞｼｯｸUB"/>
        <family val="3"/>
      </rPr>
      <t>「１」</t>
    </r>
    <r>
      <rPr>
        <b/>
        <sz val="11"/>
        <color indexed="10"/>
        <rFont val="ＭＳ Ｐゴシック"/>
        <family val="3"/>
      </rPr>
      <t xml:space="preserve"> をドロップ入力してください</t>
    </r>
  </si>
  <si>
    <t>スプリングキャンプinのりくら</t>
  </si>
  <si>
    <t>代表者氏名</t>
  </si>
  <si>
    <t>代表者連絡先℡</t>
  </si>
  <si>
    <t>チーム</t>
  </si>
  <si>
    <t>顧問</t>
  </si>
  <si>
    <t>コーチ</t>
  </si>
  <si>
    <t>キャプテン</t>
  </si>
  <si>
    <t>チームの特徴</t>
  </si>
  <si>
    <t>目標､合い言葉､大事にしていること､現在の課題など</t>
  </si>
  <si>
    <t>メンバー</t>
  </si>
  <si>
    <t>名　　　　　前</t>
  </si>
  <si>
    <t>学年</t>
  </si>
  <si>
    <t>身長</t>
  </si>
  <si>
    <r>
      <t xml:space="preserve">一口コメント
</t>
    </r>
    <r>
      <rPr>
        <sz val="6"/>
        <rFont val="HG丸ｺﾞｼｯｸM-PRO"/>
        <family val="3"/>
      </rPr>
      <t>（※大会での目標・アピールポイント・ニックネームなど）</t>
    </r>
  </si>
  <si>
    <t>チーム所在地</t>
  </si>
  <si>
    <t>電話番号</t>
  </si>
  <si>
    <t>提出締切</t>
  </si>
  <si>
    <t>提出締切</t>
  </si>
  <si>
    <t>宿泊者名簿</t>
  </si>
  <si>
    <t>チームメンバー表</t>
  </si>
  <si>
    <t>申込方法</t>
  </si>
  <si>
    <t>送信先　</t>
  </si>
  <si>
    <t>注意事項等</t>
  </si>
  <si>
    <t>食事について</t>
  </si>
  <si>
    <t>支払い方法・領収書の発行等について</t>
  </si>
  <si>
    <t>宿泊の部屋について</t>
  </si>
  <si>
    <t>会場について</t>
  </si>
  <si>
    <t>令和４年度　国立乗鞍青少年交流の家教育事業</t>
  </si>
  <si>
    <t>第１８回　国立乗鞍青少年交流の家　所長杯バレーボール大会　申込みについて</t>
  </si>
  <si>
    <t>国立乗鞍青少年交流の家　事業推進室　企画指導専門職　　　　　　　　　　　　　　　　　　　　　　　　　　　　　　　
片山　寿喜　宛　　　　E-mail　　　norikura-sen@niye.go.jp
ＴＥＬ　　０５７７－３１－１０１４　　　　　FAX　　０５７７－３１－１０２５</t>
  </si>
  <si>
    <t>中学生以上</t>
  </si>
  <si>
    <t>3歳以下</t>
  </si>
  <si>
    <t>３歳以下
（食事代はかかりません）</t>
  </si>
  <si>
    <t>食事金額等</t>
  </si>
  <si>
    <t>※金額が変わったっ場合に一覧を変更すれば、申し込みのシートに反映されます。</t>
  </si>
  <si>
    <t>３歳以下</t>
  </si>
  <si>
    <t>基本的に食事は予約制です。
食材手配や準備の関係で
事前に集約をお願いします。
3歳以下は食事代がかかりませんが、食数確認と食器準備のため入力をお願いします。</t>
  </si>
  <si>
    <t>スプリングキャンプｉｎのりくら</t>
  </si>
  <si>
    <r>
      <t xml:space="preserve">・食事に関しては、参加者以外に応援の保護者分なども事前に申し込みをお願いします。
</t>
    </r>
    <r>
      <rPr>
        <u val="double"/>
        <sz val="11"/>
        <color indexed="10"/>
        <rFont val="ＭＳ Ｐゴシック"/>
        <family val="3"/>
      </rPr>
      <t>２～３人程度の人数変更については当日の朝の受付まで</t>
    </r>
    <r>
      <rPr>
        <sz val="11"/>
        <rFont val="ＭＳ Ｐゴシック"/>
        <family val="3"/>
      </rPr>
      <t>に連絡をいただければ、変更が可能です。ただしキャンセルや大人数の変更については、食材の準備及び確保の関係で対応できないことがあります。
・応援の保護者及び家族など、弁当を持参することも可能です。飲食は暖炉の間・談話ホールでお願いします。持ち込みにより出たごみはお持ち帰りください。</t>
    </r>
  </si>
  <si>
    <t xml:space="preserve">部員・引率者・保護者を一つの団体として学校でまとめて申し込んでください。
支払いは午前中の指定した時間に喫茶室にてお願いします。時間につきましては受付時にお伝えします。学校ごとに現金でお願いします。
領収書を発行しますので領収書の希望を参加申込書にドロップ入力してください。
</t>
  </si>
  <si>
    <t>国立乗鞍青少年交流の家体育館会場で行います。</t>
  </si>
  <si>
    <r>
      <t>当施設のHPにある「施設利用ハンドブック」を事前に確認ください。
新型コロナ感染症予防対策のため、風呂のドライヤーは撤去してあります。必要な方はご持参ください。
当施設館内は土足禁止です。　</t>
    </r>
    <r>
      <rPr>
        <b/>
        <u val="double"/>
        <sz val="12"/>
        <color indexed="10"/>
        <rFont val="ＭＳ Ｐゴシック"/>
        <family val="3"/>
      </rPr>
      <t>上履きの持参</t>
    </r>
    <r>
      <rPr>
        <sz val="12"/>
        <color indexed="10"/>
        <rFont val="ＭＳ Ｐゴシック"/>
        <family val="3"/>
      </rPr>
      <t>をお願いします。（引率者・保護者にも連絡の徹底をお願いします。）</t>
    </r>
  </si>
  <si>
    <t>２９日（金）は他団体の利用者もあるため、宿泊人数が多い場合は、引率者あるいは保護者が相部屋になる可能性があります。</t>
  </si>
  <si>
    <t>①</t>
  </si>
  <si>
    <t>②</t>
  </si>
  <si>
    <t>③参加者及び指導者</t>
  </si>
  <si>
    <t>④泊まり家族（参加者扱い）</t>
  </si>
  <si>
    <t>⑤日帰り応援家族（日帰り利用者扱い）</t>
  </si>
  <si>
    <t>⑥個人情報の取り扱いについての確認</t>
  </si>
  <si>
    <t>４月２２日（金）１５：００</t>
  </si>
  <si>
    <r>
      <t>①参加申込書　
②チームメンバー表　
③宿泊者名簿
の３枚のシートに必要事項を入力の上、電子メールにて下記アドレスまでお送りください。　
※領収書はこちらで印刷します。
　　　　　　　　　　　　　　　　　　　　　　　　　　　　　　　　　　　　　　　　　　　　　　　　　　　　　　　　　　　　　　　　　　　　　　</t>
    </r>
    <r>
      <rPr>
        <b/>
        <u val="single"/>
        <sz val="11"/>
        <color indexed="10"/>
        <rFont val="ＭＳ Ｐゴシック"/>
        <family val="3"/>
      </rPr>
      <t>申込みは４月２２日（金）15:00までにお願いします。</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</si>
</sst>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円&quot;"/>
    <numFmt numFmtId="178" formatCode="##&quot;食&quot;"/>
    <numFmt numFmtId="179" formatCode="yyyy&quot;年&quot;m&quot;月&quot;d&quot;日&quot;;@"/>
    <numFmt numFmtId="180" formatCode="[$¥-411]#,##0;[$¥-411]#,##0"/>
    <numFmt numFmtId="181" formatCode="[$¥-411]#,##0.00;[$¥-411]#,##0.00"/>
    <numFmt numFmtId="182" formatCode="[$¥-411]#,##0.0;[$¥-411]#,##0.0"/>
  </numFmts>
  <fonts count="119">
    <font>
      <sz val="11"/>
      <name val="ＭＳ Ｐゴシック"/>
      <family val="3"/>
    </font>
    <font>
      <sz val="10"/>
      <name val="Arial"/>
      <family val="2"/>
    </font>
    <font>
      <b/>
      <sz val="11"/>
      <name val="ＭＳ Ｐゴシック"/>
      <family val="3"/>
    </font>
    <font>
      <sz val="11"/>
      <name val="DejaVu Sans"/>
      <family val="2"/>
    </font>
    <font>
      <u val="single"/>
      <sz val="6.6"/>
      <color indexed="12"/>
      <name val="ＭＳ Ｐゴシック"/>
      <family val="3"/>
    </font>
    <font>
      <sz val="6"/>
      <name val="ＭＳ Ｐゴシック"/>
      <family val="3"/>
    </font>
    <font>
      <sz val="24"/>
      <name val="Arial"/>
      <family val="2"/>
    </font>
    <font>
      <sz val="6"/>
      <name val="游ゴシック"/>
      <family val="3"/>
    </font>
    <font>
      <b/>
      <sz val="11"/>
      <color indexed="10"/>
      <name val="游ゴシック"/>
      <family val="3"/>
    </font>
    <font>
      <b/>
      <sz val="9"/>
      <name val="ＭＳ Ｐゴシック"/>
      <family val="3"/>
    </font>
    <font>
      <sz val="9"/>
      <name val="ＭＳ Ｐゴシック"/>
      <family val="3"/>
    </font>
    <font>
      <sz val="14"/>
      <name val="ＭＳ Ｐゴシック"/>
      <family val="3"/>
    </font>
    <font>
      <b/>
      <sz val="12"/>
      <name val="ＭＳ Ｐゴシック"/>
      <family val="3"/>
    </font>
    <font>
      <sz val="9"/>
      <name val="Meiryo UI"/>
      <family val="3"/>
    </font>
    <font>
      <sz val="8"/>
      <name val="ＭＳ Ｐゴシック"/>
      <family val="3"/>
    </font>
    <font>
      <b/>
      <sz val="11"/>
      <color indexed="10"/>
      <name val="ＭＳ Ｐゴシック"/>
      <family val="3"/>
    </font>
    <font>
      <b/>
      <sz val="11"/>
      <color indexed="10"/>
      <name val="HGP創英角ｺﾞｼｯｸUB"/>
      <family val="3"/>
    </font>
    <font>
      <sz val="11"/>
      <name val="HGP創英角ｺﾞｼｯｸUB"/>
      <family val="3"/>
    </font>
    <font>
      <sz val="18"/>
      <name val="ＭＳ Ｐゴシック"/>
      <family val="3"/>
    </font>
    <font>
      <sz val="14"/>
      <name val="HG丸ｺﾞｼｯｸM-PRO"/>
      <family val="3"/>
    </font>
    <font>
      <sz val="11"/>
      <name val="HG丸ｺﾞｼｯｸM-PRO"/>
      <family val="3"/>
    </font>
    <font>
      <sz val="12"/>
      <name val="HG丸ｺﾞｼｯｸM-PRO"/>
      <family val="3"/>
    </font>
    <font>
      <sz val="6"/>
      <name val="HG丸ｺﾞｼｯｸM-PRO"/>
      <family val="3"/>
    </font>
    <font>
      <sz val="9"/>
      <name val="HG丸ｺﾞｼｯｸM-PRO"/>
      <family val="3"/>
    </font>
    <font>
      <b/>
      <sz val="14"/>
      <name val="HG丸ｺﾞｼｯｸM-PRO"/>
      <family val="3"/>
    </font>
    <font>
      <b/>
      <sz val="16"/>
      <name val="ＭＳ Ｐゴシック"/>
      <family val="3"/>
    </font>
    <font>
      <b/>
      <sz val="14"/>
      <name val="ＭＳ Ｐゴシック"/>
      <family val="3"/>
    </font>
    <font>
      <sz val="12"/>
      <name val="ＭＳ Ｐゴシック"/>
      <family val="3"/>
    </font>
    <font>
      <sz val="16"/>
      <name val="ＭＳ Ｐゴシック"/>
      <family val="3"/>
    </font>
    <font>
      <b/>
      <u val="single"/>
      <sz val="11"/>
      <color indexed="10"/>
      <name val="ＭＳ Ｐゴシック"/>
      <family val="3"/>
    </font>
    <font>
      <u val="double"/>
      <sz val="11"/>
      <color indexed="10"/>
      <name val="ＭＳ Ｐゴシック"/>
      <family val="3"/>
    </font>
    <font>
      <sz val="12"/>
      <color indexed="10"/>
      <name val="ＭＳ Ｐゴシック"/>
      <family val="3"/>
    </font>
    <font>
      <b/>
      <u val="double"/>
      <sz val="12"/>
      <color indexed="10"/>
      <name val="ＭＳ Ｐゴシック"/>
      <family val="3"/>
    </font>
    <font>
      <sz val="16"/>
      <name val="MS P ゴシック"/>
      <family val="3"/>
    </font>
    <font>
      <sz val="10"/>
      <name val="ＭＳ Ｐゴシック"/>
      <family val="3"/>
    </font>
    <font>
      <b/>
      <sz val="11"/>
      <name val="HGP創英角ｺﾞｼｯｸUB"/>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2"/>
      <color indexed="8"/>
      <name val="游ゴシック"/>
      <family val="3"/>
    </font>
    <font>
      <sz val="18"/>
      <color indexed="8"/>
      <name val="游ゴシック"/>
      <family val="3"/>
    </font>
    <font>
      <sz val="16"/>
      <color indexed="8"/>
      <name val="游ゴシック"/>
      <family val="3"/>
    </font>
    <font>
      <sz val="14"/>
      <color indexed="8"/>
      <name val="游ゴシック"/>
      <family val="3"/>
    </font>
    <font>
      <b/>
      <sz val="14"/>
      <color indexed="8"/>
      <name val="游ゴシック"/>
      <family val="3"/>
    </font>
    <font>
      <sz val="6"/>
      <color indexed="8"/>
      <name val="游ゴシック"/>
      <family val="3"/>
    </font>
    <font>
      <sz val="5"/>
      <color indexed="8"/>
      <name val="游ゴシック"/>
      <family val="3"/>
    </font>
    <font>
      <sz val="4"/>
      <color indexed="8"/>
      <name val="游ゴシック"/>
      <family val="3"/>
    </font>
    <font>
      <sz val="10"/>
      <color indexed="10"/>
      <name val="ＭＳ Ｐゴシック"/>
      <family val="3"/>
    </font>
    <font>
      <sz val="8"/>
      <color indexed="10"/>
      <name val="ＭＳ Ｐゴシック"/>
      <family val="3"/>
    </font>
    <font>
      <b/>
      <sz val="12"/>
      <color indexed="10"/>
      <name val="ＭＳ Ｐゴシック"/>
      <family val="3"/>
    </font>
    <font>
      <sz val="11"/>
      <color indexed="10"/>
      <name val="ＭＳ Ｐゴシック"/>
      <family val="3"/>
    </font>
    <font>
      <sz val="9"/>
      <color indexed="8"/>
      <name val="游ゴシック"/>
      <family val="3"/>
    </font>
    <font>
      <sz val="20"/>
      <color indexed="8"/>
      <name val="游ゴシック"/>
      <family val="3"/>
    </font>
    <font>
      <b/>
      <sz val="24"/>
      <color indexed="8"/>
      <name val="游ゴシック"/>
      <family val="3"/>
    </font>
    <font>
      <b/>
      <sz val="16"/>
      <color indexed="8"/>
      <name val="游ゴシック"/>
      <family val="3"/>
    </font>
    <font>
      <sz val="11"/>
      <color indexed="8"/>
      <name val="Calibri"/>
      <family val="2"/>
    </font>
    <font>
      <sz val="11"/>
      <color indexed="10"/>
      <name val="HGP創英角ｺﾞｼｯｸUB"/>
      <family val="3"/>
    </font>
    <font>
      <sz val="9"/>
      <color indexed="8"/>
      <name val="Calibri"/>
      <family val="2"/>
    </font>
    <font>
      <b/>
      <sz val="11"/>
      <color indexed="13"/>
      <name val="游ゴシック"/>
      <family val="3"/>
    </font>
    <font>
      <b/>
      <sz val="11"/>
      <color indexed="13"/>
      <name val="Calibri"/>
      <family val="2"/>
    </font>
    <font>
      <b/>
      <sz val="11"/>
      <color indexed="9"/>
      <name val="Calibri"/>
      <family val="2"/>
    </font>
    <font>
      <b/>
      <u val="single"/>
      <sz val="11"/>
      <color indexed="13"/>
      <name val="游ゴシック"/>
      <family val="3"/>
    </font>
    <font>
      <b/>
      <u val="single"/>
      <sz val="11"/>
      <color indexed="13"/>
      <name val="Calibri"/>
      <family val="2"/>
    </font>
    <font>
      <b/>
      <sz val="11"/>
      <color indexed="10"/>
      <name val="Calibri"/>
      <family val="2"/>
    </font>
    <font>
      <b/>
      <sz val="14"/>
      <color indexed="9"/>
      <name val="游ゴシック"/>
      <family val="3"/>
    </font>
    <font>
      <b/>
      <sz val="14"/>
      <color indexed="9"/>
      <name val="Calibri"/>
      <family val="2"/>
    </font>
    <font>
      <sz val="14"/>
      <color indexed="55"/>
      <name val="游ゴシック"/>
      <family val="3"/>
    </font>
    <font>
      <sz val="14"/>
      <color indexed="55"/>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8"/>
      <color theme="1"/>
      <name val="Calibri"/>
      <family val="3"/>
    </font>
    <font>
      <sz val="16"/>
      <color theme="1"/>
      <name val="Calibri"/>
      <family val="3"/>
    </font>
    <font>
      <sz val="14"/>
      <color theme="1"/>
      <name val="Calibri"/>
      <family val="3"/>
    </font>
    <font>
      <b/>
      <sz val="14"/>
      <color theme="1"/>
      <name val="Calibri"/>
      <family val="3"/>
    </font>
    <font>
      <sz val="6"/>
      <color theme="1"/>
      <name val="Calibri"/>
      <family val="3"/>
    </font>
    <font>
      <sz val="5"/>
      <color theme="1"/>
      <name val="Calibri"/>
      <family val="3"/>
    </font>
    <font>
      <sz val="4"/>
      <color theme="1"/>
      <name val="Calibri"/>
      <family val="3"/>
    </font>
    <font>
      <sz val="10"/>
      <color rgb="FFFF0000"/>
      <name val="ＭＳ Ｐゴシック"/>
      <family val="3"/>
    </font>
    <font>
      <sz val="8"/>
      <color rgb="FFFF0000"/>
      <name val="ＭＳ Ｐゴシック"/>
      <family val="3"/>
    </font>
    <font>
      <b/>
      <sz val="12"/>
      <color rgb="FFFF0000"/>
      <name val="ＭＳ Ｐゴシック"/>
      <family val="3"/>
    </font>
    <font>
      <sz val="11"/>
      <color rgb="FFFF0000"/>
      <name val="ＭＳ Ｐゴシック"/>
      <family val="3"/>
    </font>
    <font>
      <sz val="20"/>
      <color theme="1"/>
      <name val="Calibri"/>
      <family val="3"/>
    </font>
    <font>
      <b/>
      <sz val="11"/>
      <color rgb="FFFF0000"/>
      <name val="ＭＳ Ｐゴシック"/>
      <family val="3"/>
    </font>
    <font>
      <sz val="9"/>
      <color theme="1"/>
      <name val="Calibri"/>
      <family val="3"/>
    </font>
    <font>
      <b/>
      <sz val="24"/>
      <color theme="1"/>
      <name val="Calibri"/>
      <family val="3"/>
    </font>
    <font>
      <b/>
      <sz val="16"/>
      <color theme="1"/>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rgb="FFFFFF00"/>
        <bgColor indexed="64"/>
      </patternFill>
    </fill>
  </fills>
  <borders count="1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hair"/>
      <right>
        <color indexed="63"/>
      </right>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style="double"/>
      <bottom style="thin"/>
    </border>
    <border>
      <left>
        <color indexed="63"/>
      </left>
      <right>
        <color indexed="63"/>
      </right>
      <top>
        <color indexed="63"/>
      </top>
      <bottom style="hair"/>
    </border>
    <border>
      <left style="hair"/>
      <right>
        <color indexed="63"/>
      </right>
      <top>
        <color indexed="63"/>
      </top>
      <bottom style="hair"/>
    </border>
    <border>
      <left/>
      <right/>
      <top/>
      <bottom style="thin"/>
    </border>
    <border diagonalUp="1">
      <left style="thin"/>
      <right style="thin"/>
      <top style="thin"/>
      <bottom style="thin"/>
      <diagonal style="thin"/>
    </border>
    <border diagonalUp="1">
      <left style="thin"/>
      <right style="thin"/>
      <top style="double"/>
      <bottom style="thin"/>
      <diagonal style="thin"/>
    </border>
    <border diagonalUp="1">
      <left style="thin"/>
      <right style="thin"/>
      <top style="thin"/>
      <bottom>
        <color indexed="63"/>
      </bottom>
      <diagonal style="thin"/>
    </border>
    <border>
      <left style="thin"/>
      <right style="medium"/>
      <top style="medium"/>
      <bottom style="hair"/>
    </border>
    <border>
      <left style="thin"/>
      <right style="medium"/>
      <top style="hair"/>
      <bottom style="hair"/>
    </border>
    <border>
      <left style="thin"/>
      <right style="medium"/>
      <top style="hair"/>
      <bottom style="medium"/>
    </border>
    <border>
      <left style="medium"/>
      <right style="thin"/>
      <top/>
      <bottom/>
    </border>
    <border>
      <left style="medium"/>
      <right style="thin"/>
      <top style="hair"/>
      <bottom style="hair"/>
    </border>
    <border>
      <left style="medium"/>
      <right style="thin"/>
      <top style="hair"/>
      <bottom>
        <color indexed="63"/>
      </bottom>
    </border>
    <border>
      <left style="hair"/>
      <right style="hair"/>
      <top style="hair"/>
      <bottom style="thin"/>
    </border>
    <border>
      <left style="hair"/>
      <right style="thin"/>
      <top style="hair"/>
      <bottom style="thin"/>
    </border>
    <border>
      <left style="thin"/>
      <right style="medium"/>
      <top style="hair"/>
      <bottom/>
    </border>
    <border>
      <left style="medium"/>
      <right style="thin"/>
      <top style="thin"/>
      <bottom/>
    </border>
    <border>
      <left style="medium"/>
      <right>
        <color indexed="63"/>
      </right>
      <top>
        <color indexed="63"/>
      </top>
      <bottom>
        <color indexed="63"/>
      </bottom>
    </border>
    <border>
      <left style="medium"/>
      <right>
        <color indexed="63"/>
      </right>
      <top>
        <color indexed="63"/>
      </top>
      <bottom style="medium"/>
    </border>
    <border>
      <left style="hair"/>
      <right style="hair"/>
      <top>
        <color indexed="63"/>
      </top>
      <bottom style="thin"/>
    </border>
    <border>
      <left>
        <color indexed="63"/>
      </left>
      <right>
        <color indexed="63"/>
      </right>
      <top style="thin"/>
      <bottom style="thin"/>
    </border>
    <border diagonalUp="1">
      <left style="thin"/>
      <right style="thin"/>
      <top style="thin"/>
      <bottom style="double"/>
      <diagonal style="thin"/>
    </border>
    <border>
      <left style="thin"/>
      <right style="hair"/>
      <top style="hair"/>
      <bottom style="thin"/>
    </border>
    <border>
      <left style="thin"/>
      <right style="hair"/>
      <top>
        <color indexed="63"/>
      </top>
      <bottom style="thin"/>
    </border>
    <border>
      <left style="hair"/>
      <right style="thin"/>
      <top>
        <color indexed="63"/>
      </top>
      <bottom style="thin"/>
    </border>
    <border>
      <left>
        <color indexed="63"/>
      </left>
      <right>
        <color indexed="63"/>
      </right>
      <top style="hair"/>
      <bottom>
        <color indexed="63"/>
      </bottom>
    </border>
    <border>
      <left style="thin"/>
      <right style="thin"/>
      <top style="hair"/>
      <bottom>
        <color indexed="63"/>
      </bottom>
    </border>
    <border>
      <left style="thin"/>
      <right style="thin"/>
      <top style="hair"/>
      <bottom style="thin"/>
    </border>
    <border>
      <left style="thin"/>
      <right style="thin"/>
      <top>
        <color indexed="63"/>
      </top>
      <bottom style="thin"/>
    </border>
    <border>
      <left style="thin"/>
      <right style="thin"/>
      <top style="medium"/>
      <bottom style="hair"/>
    </border>
    <border>
      <left style="thin"/>
      <right>
        <color indexed="63"/>
      </right>
      <top style="thin"/>
      <bottom style="thin"/>
    </border>
    <border>
      <left>
        <color indexed="63"/>
      </left>
      <right style="thin"/>
      <top style="thin"/>
      <bottom style="thin"/>
    </border>
    <border>
      <left>
        <color indexed="63"/>
      </left>
      <right style="hair"/>
      <top style="hair"/>
      <bottom style="hair"/>
    </border>
    <border>
      <left style="thin"/>
      <right style="thin"/>
      <top style="hair"/>
      <bottom style="hair"/>
    </border>
    <border>
      <left style="thin"/>
      <right>
        <color indexed="63"/>
      </right>
      <top style="hair"/>
      <bottom/>
    </border>
    <border>
      <left style="thin"/>
      <right>
        <color indexed="63"/>
      </right>
      <top style="medium"/>
      <bottom style="hair"/>
    </border>
    <border>
      <left style="thin"/>
      <right>
        <color indexed="63"/>
      </right>
      <top style="hair"/>
      <bottom style="hair"/>
    </border>
    <border>
      <left style="thin"/>
      <right>
        <color indexed="63"/>
      </right>
      <top style="hair"/>
      <bottom style="medium"/>
    </border>
    <border>
      <left style="thin"/>
      <right>
        <color indexed="63"/>
      </right>
      <top style="hair"/>
      <bottom style="thin"/>
    </border>
    <border>
      <left style="thin"/>
      <right style="thin"/>
      <top style="hair"/>
      <bottom style="medium"/>
    </border>
    <border>
      <left style="thin"/>
      <right>
        <color indexed="63"/>
      </right>
      <top style="thin"/>
      <bottom>
        <color indexed="63"/>
      </bottom>
    </border>
    <border>
      <left style="medium"/>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hair"/>
      <top style="thin"/>
      <bottom style="hair"/>
    </border>
    <border>
      <left style="hair"/>
      <right style="thin"/>
      <top style="thin"/>
      <bottom style="hair"/>
    </border>
    <border>
      <left/>
      <right style="thin"/>
      <top style="thin"/>
      <bottom>
        <color indexed="63"/>
      </bottom>
    </border>
    <border>
      <left style="thin"/>
      <right>
        <color indexed="63"/>
      </right>
      <top>
        <color indexed="63"/>
      </top>
      <bottom style="hair"/>
    </border>
    <border>
      <left style="hair"/>
      <right style="hair"/>
      <top style="thin"/>
      <bottom style="hair"/>
    </border>
    <border>
      <left style="hair"/>
      <right>
        <color indexed="63"/>
      </right>
      <top style="thin"/>
      <bottom style="hair"/>
    </border>
    <border diagonalUp="1">
      <left style="thin"/>
      <right style="hair"/>
      <top style="thin"/>
      <bottom style="hair"/>
      <diagonal style="thin"/>
    </border>
    <border diagonalUp="1">
      <left style="hair"/>
      <right style="thin"/>
      <top style="thin"/>
      <bottom style="hair"/>
      <diagonal style="thin"/>
    </border>
    <border>
      <left style="thin"/>
      <right style="hair"/>
      <top style="hair"/>
      <bottom style="hair"/>
    </border>
    <border>
      <left style="hair"/>
      <right style="hair"/>
      <top style="hair"/>
      <bottom style="hair"/>
    </border>
    <border>
      <left style="hair"/>
      <right>
        <color indexed="63"/>
      </right>
      <top style="hair"/>
      <bottom style="hair"/>
    </border>
    <border diagonalUp="1">
      <left style="thin"/>
      <right style="hair"/>
      <top style="hair"/>
      <bottom style="hair"/>
      <diagonal style="thin"/>
    </border>
    <border diagonalUp="1">
      <left style="hair"/>
      <right style="thin"/>
      <top style="hair"/>
      <bottom style="hair"/>
      <diagonal style="thin"/>
    </border>
    <border>
      <left style="hair"/>
      <right style="thin"/>
      <top style="hair"/>
      <bottom style="hair"/>
    </border>
    <border>
      <left style="thin"/>
      <right style="hair"/>
      <top style="hair"/>
      <bottom/>
    </border>
    <border>
      <left style="hair"/>
      <right style="hair"/>
      <top style="hair"/>
      <bottom/>
    </border>
    <border>
      <left style="hair"/>
      <right>
        <color indexed="63"/>
      </right>
      <top style="hair"/>
      <bottom>
        <color indexed="63"/>
      </bottom>
    </border>
    <border diagonalUp="1">
      <left style="hair"/>
      <right style="hair"/>
      <top style="hair"/>
      <bottom style="hair"/>
      <diagonal style="thin"/>
    </border>
    <border>
      <left style="hair"/>
      <right style="thin"/>
      <top style="hair"/>
      <bottom>
        <color indexed="63"/>
      </bottom>
    </border>
    <border>
      <left style="thin"/>
      <right>
        <color indexed="63"/>
      </right>
      <top>
        <color indexed="63"/>
      </top>
      <bottom style="thin"/>
    </border>
    <border diagonalUp="1">
      <left style="thin"/>
      <right style="hair"/>
      <top style="hair"/>
      <bottom style="thin"/>
      <diagonal style="thin"/>
    </border>
    <border diagonalUp="1">
      <left style="hair"/>
      <right style="hair"/>
      <top style="hair"/>
      <bottom style="thin"/>
      <diagonal style="thin"/>
    </border>
    <border diagonalUp="1">
      <left style="hair"/>
      <right>
        <color indexed="63"/>
      </right>
      <top style="hair"/>
      <bottom style="thin"/>
      <diagonal style="thin"/>
    </border>
    <border diagonalUp="1">
      <left style="thin"/>
      <right>
        <color indexed="63"/>
      </right>
      <top style="hair"/>
      <bottom style="thin"/>
      <diagonal style="thin"/>
    </border>
    <border diagonalUp="1">
      <left style="hair"/>
      <right style="thin"/>
      <top style="hair"/>
      <bottom style="thin"/>
      <diagonal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style="hair"/>
      <bottom style="thin"/>
    </border>
    <border>
      <left style="hair"/>
      <right style="hair"/>
      <top style="medium"/>
      <bottom style="hair"/>
    </border>
    <border>
      <left style="hair"/>
      <right style="thin"/>
      <top style="medium"/>
      <bottom style="hair"/>
    </border>
    <border>
      <left style="hair"/>
      <right style="hair"/>
      <top style="hair"/>
      <bottom style="medium"/>
    </border>
    <border>
      <left style="hair"/>
      <right style="thin"/>
      <top style="hair"/>
      <bottom style="medium"/>
    </border>
    <border>
      <left style="thin"/>
      <right style="hair"/>
      <top style="medium"/>
      <bottom style="hair"/>
    </border>
    <border>
      <left style="thin"/>
      <right style="hair"/>
      <top style="hair"/>
      <bottom style="medium"/>
    </border>
    <border>
      <left>
        <color indexed="63"/>
      </left>
      <right style="hair"/>
      <top style="medium"/>
      <bottom style="hair"/>
    </border>
    <border>
      <left>
        <color indexed="63"/>
      </left>
      <right style="hair"/>
      <top style="hair"/>
      <bottom style="medium"/>
    </border>
    <border>
      <left>
        <color indexed="63"/>
      </left>
      <right style="hair"/>
      <top style="hair"/>
      <bottom style="thin"/>
    </border>
    <border>
      <left>
        <color indexed="63"/>
      </left>
      <right>
        <color indexed="63"/>
      </right>
      <top style="medium"/>
      <bottom>
        <color indexed="63"/>
      </bottom>
    </border>
    <border>
      <left>
        <color indexed="63"/>
      </left>
      <right style="thin"/>
      <top>
        <color indexed="63"/>
      </top>
      <bottom style="thin"/>
    </border>
    <border>
      <left style="medium"/>
      <right>
        <color indexed="63"/>
      </right>
      <top>
        <color indexed="63"/>
      </top>
      <bottom style="thin"/>
    </border>
    <border>
      <left style="thin"/>
      <right style="hair"/>
      <top style="thin"/>
      <bottom style="thin"/>
    </border>
    <border>
      <left style="hair"/>
      <right style="hair"/>
      <top style="thin"/>
      <bottom style="thin"/>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hair"/>
      <top style="hair"/>
      <bottom>
        <color indexed="63"/>
      </bottom>
    </border>
    <border>
      <left style="thin"/>
      <right style="thin"/>
      <top style="thin"/>
      <bottom style="hair"/>
    </border>
    <border>
      <left>
        <color indexed="63"/>
      </left>
      <right>
        <color indexed="63"/>
      </right>
      <top style="thin"/>
      <bottom style="hair"/>
    </border>
    <border>
      <left style="thin"/>
      <right style="thin"/>
      <top/>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thin"/>
      <right>
        <color indexed="63"/>
      </right>
      <top style="thin"/>
      <bottom style="medium"/>
    </border>
    <border>
      <left>
        <color indexed="63"/>
      </left>
      <right>
        <color indexed="63"/>
      </right>
      <top style="medium"/>
      <bottom style="hair"/>
    </border>
    <border>
      <left>
        <color indexed="63"/>
      </left>
      <right style="thin"/>
      <top style="medium"/>
      <bottom style="hair"/>
    </border>
    <border>
      <left style="thin"/>
      <right style="medium"/>
      <top style="medium"/>
      <bottom/>
    </border>
    <border>
      <left style="thin"/>
      <right style="medium"/>
      <top/>
      <bottom/>
    </border>
    <border>
      <left>
        <color indexed="63"/>
      </left>
      <right style="hair"/>
      <top style="medium"/>
      <bottom>
        <color indexed="63"/>
      </bottom>
    </border>
    <border>
      <left>
        <color indexed="63"/>
      </left>
      <right style="hair"/>
      <top>
        <color indexed="63"/>
      </top>
      <bottom style="hair"/>
    </border>
    <border>
      <left style="medium"/>
      <right style="thin"/>
      <top style="medium"/>
      <bottom/>
    </border>
    <border>
      <left style="medium"/>
      <right style="thin"/>
      <top/>
      <bottom style="medium"/>
    </border>
    <border>
      <left>
        <color indexed="63"/>
      </left>
      <right style="thin"/>
      <top style="thin"/>
      <bottom style="medium"/>
    </border>
    <border>
      <left style="thin"/>
      <right style="medium"/>
      <top style="thin"/>
      <bottom/>
    </border>
    <border>
      <left style="thin"/>
      <right style="medium"/>
      <top/>
      <bottom style="thin"/>
    </border>
    <border>
      <left style="medium"/>
      <right style="thin"/>
      <top/>
      <bottom style="thin"/>
    </border>
    <border>
      <left>
        <color indexed="63"/>
      </left>
      <right style="hair"/>
      <top>
        <color indexed="63"/>
      </top>
      <bottom>
        <color indexed="63"/>
      </bottom>
    </border>
    <border>
      <left>
        <color indexed="63"/>
      </left>
      <right style="thin"/>
      <top style="medium"/>
      <bottom>
        <color indexed="63"/>
      </bottom>
    </border>
    <border>
      <left>
        <color indexed="63"/>
      </left>
      <right style="thin"/>
      <top style="thin"/>
      <bottom style="hair"/>
    </border>
    <border>
      <left style="thin"/>
      <right style="medium"/>
      <top style="thin"/>
      <bottom style="hair"/>
    </border>
    <border diagonalUp="1">
      <left style="thin"/>
      <right>
        <color indexed="63"/>
      </right>
      <top style="thin"/>
      <bottom style="thin"/>
      <diagonal style="hair"/>
    </border>
    <border diagonalUp="1">
      <left>
        <color indexed="63"/>
      </left>
      <right style="thin"/>
      <top style="thin"/>
      <bottom style="thin"/>
      <diagonal style="hair"/>
    </border>
    <border diagonalUp="1">
      <left style="thin"/>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style="thin"/>
      <top>
        <color indexed="63"/>
      </top>
      <bottom style="thin"/>
      <diagonal style="hair"/>
    </border>
    <border>
      <left>
        <color indexed="63"/>
      </left>
      <right style="thin"/>
      <top/>
      <bottom style="medium"/>
    </border>
    <border>
      <left style="thin"/>
      <right>
        <color indexed="63"/>
      </right>
      <top>
        <color indexed="63"/>
      </top>
      <bottom style="medium"/>
    </border>
    <border>
      <left style="hair"/>
      <right>
        <color indexed="63"/>
      </right>
      <top style="medium"/>
      <bottom style="hair"/>
    </border>
    <border>
      <left style="thin"/>
      <right>
        <color indexed="63"/>
      </right>
      <top style="medium"/>
      <bottom>
        <color indexed="63"/>
      </bottom>
    </border>
    <border diagonalUp="1">
      <left>
        <color indexed="63"/>
      </left>
      <right>
        <color indexed="63"/>
      </right>
      <top style="thin"/>
      <bottom>
        <color indexed="63"/>
      </bottom>
      <diagonal style="hair"/>
    </border>
    <border diagonalUp="1">
      <left>
        <color indexed="63"/>
      </left>
      <right>
        <color indexed="63"/>
      </right>
      <top>
        <color indexed="63"/>
      </top>
      <bottom>
        <color indexed="63"/>
      </bottom>
      <diagonal style="hair"/>
    </border>
    <border diagonalUp="1">
      <left>
        <color indexed="63"/>
      </left>
      <right>
        <color indexed="63"/>
      </right>
      <top>
        <color indexed="63"/>
      </top>
      <bottom style="thin"/>
      <diagonal style="hair"/>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
      <left style="hair"/>
      <right>
        <color indexed="63"/>
      </right>
      <top style="thin"/>
      <bottom style="thin"/>
    </border>
    <border>
      <left>
        <color indexed="63"/>
      </left>
      <right style="hair"/>
      <top style="thin"/>
      <bottom style="thin"/>
    </border>
    <border>
      <left style="hair"/>
      <right style="medium"/>
      <top style="thin"/>
      <bottom style="thin"/>
    </border>
    <border>
      <left>
        <color indexed="63"/>
      </left>
      <right>
        <color indexed="63"/>
      </right>
      <top style="hair"/>
      <bottom style="hair"/>
    </border>
    <border>
      <left>
        <color indexed="63"/>
      </left>
      <right style="hair"/>
      <top style="thin"/>
      <bottom style="hair"/>
    </border>
    <border>
      <left>
        <color indexed="63"/>
      </left>
      <right style="medium"/>
      <top style="thin"/>
      <bottom style="hair"/>
    </border>
    <border>
      <left>
        <color indexed="63"/>
      </left>
      <right style="medium"/>
      <top style="hair"/>
      <bottom style="hair"/>
    </border>
    <border>
      <left style="hair"/>
      <right style="medium"/>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hair"/>
      <right style="medium"/>
      <top style="hair"/>
      <bottom style="thin"/>
    </border>
    <border>
      <left style="medium"/>
      <right style="thin"/>
      <top style="medium"/>
      <bottom style="medium"/>
    </border>
    <border>
      <left style="thin"/>
      <right style="thin"/>
      <top style="medium"/>
      <bottom style="medium"/>
    </border>
    <border>
      <left style="thin"/>
      <right style="medium"/>
      <top style="medium"/>
      <bottom style="medium"/>
    </border>
    <border diagonalUp="1">
      <left style="thin"/>
      <right>
        <color indexed="63"/>
      </right>
      <top style="thin"/>
      <bottom style="double"/>
      <diagonal style="thin"/>
    </border>
    <border diagonalUp="1">
      <left/>
      <right style="thin"/>
      <top style="thin"/>
      <bottom style="double"/>
      <diagonal style="thin"/>
    </border>
    <border diagonalUp="1">
      <left style="thin"/>
      <right>
        <color indexed="63"/>
      </right>
      <top style="thin"/>
      <bottom style="thin"/>
      <diagonal style="thin"/>
    </border>
    <border diagonalUp="1">
      <left>
        <color indexed="63"/>
      </left>
      <right style="thin"/>
      <top style="thin"/>
      <bottom style="thin"/>
      <diagonal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1" fillId="0" borderId="0" applyFill="0" applyBorder="0" applyAlignment="0" applyProtection="0"/>
    <xf numFmtId="0" fontId="4" fillId="0" borderId="0" applyBorder="0" applyProtection="0">
      <alignment vertical="center"/>
    </xf>
    <xf numFmtId="0" fontId="0" fillId="28" borderId="2" applyNumberFormat="0" applyFont="0" applyAlignment="0" applyProtection="0"/>
    <xf numFmtId="0" fontId="88" fillId="0" borderId="3" applyNumberFormat="0" applyFill="0" applyAlignment="0" applyProtection="0"/>
    <xf numFmtId="0" fontId="89" fillId="29" borderId="0" applyNumberFormat="0" applyBorder="0" applyAlignment="0" applyProtection="0"/>
    <xf numFmtId="0" fontId="90" fillId="30" borderId="4" applyNumberFormat="0" applyAlignment="0" applyProtection="0"/>
    <xf numFmtId="0" fontId="91"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0" borderId="9" applyNumberFormat="0" applyAlignment="0" applyProtection="0"/>
    <xf numFmtId="0" fontId="97"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98" fillId="31" borderId="4" applyNumberFormat="0" applyAlignment="0" applyProtection="0"/>
    <xf numFmtId="0" fontId="83" fillId="0" borderId="0">
      <alignment vertical="center"/>
      <protection/>
    </xf>
    <xf numFmtId="0" fontId="99" fillId="0" borderId="0" applyNumberFormat="0" applyFill="0" applyBorder="0" applyAlignment="0" applyProtection="0"/>
    <xf numFmtId="0" fontId="100" fillId="32" borderId="0" applyNumberFormat="0" applyBorder="0" applyAlignment="0" applyProtection="0"/>
  </cellStyleXfs>
  <cellXfs count="585">
    <xf numFmtId="0" fontId="0" fillId="0" borderId="0" xfId="0" applyAlignment="1">
      <alignment vertical="center"/>
    </xf>
    <xf numFmtId="0" fontId="2"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5" xfId="0" applyNumberFormat="1" applyBorder="1" applyAlignment="1">
      <alignment horizontal="center" vertical="top" wrapText="1"/>
    </xf>
    <xf numFmtId="0" fontId="4" fillId="0" borderId="0" xfId="43" applyNumberFormat="1" applyAlignment="1" quotePrefix="1">
      <alignment horizontal="center" vertical="top" wrapText="1"/>
    </xf>
    <xf numFmtId="0" fontId="0" fillId="0" borderId="16" xfId="0" applyNumberFormat="1" applyBorder="1" applyAlignment="1">
      <alignment horizontal="center" vertical="top" wrapText="1"/>
    </xf>
    <xf numFmtId="0" fontId="0" fillId="0" borderId="14" xfId="0" applyNumberFormat="1" applyBorder="1" applyAlignment="1">
      <alignment horizontal="center" vertical="top" wrapText="1"/>
    </xf>
    <xf numFmtId="0" fontId="4" fillId="0" borderId="14" xfId="43" applyNumberFormat="1" applyBorder="1" applyAlignment="1" quotePrefix="1">
      <alignment horizontal="center" vertical="top" wrapText="1"/>
    </xf>
    <xf numFmtId="0" fontId="0" fillId="0" borderId="17" xfId="0" applyNumberFormat="1" applyBorder="1" applyAlignment="1">
      <alignment horizontal="center" vertical="top" wrapText="1"/>
    </xf>
    <xf numFmtId="0" fontId="101" fillId="0" borderId="18" xfId="0" applyFont="1" applyBorder="1" applyAlignment="1" applyProtection="1">
      <alignment horizontal="center" vertical="center"/>
      <protection locked="0"/>
    </xf>
    <xf numFmtId="0" fontId="102" fillId="0" borderId="0" xfId="0" applyFont="1" applyBorder="1" applyAlignment="1" applyProtection="1">
      <alignment vertical="center"/>
      <protection locked="0"/>
    </xf>
    <xf numFmtId="0" fontId="101" fillId="0" borderId="0" xfId="0" applyFont="1" applyAlignment="1" applyProtection="1">
      <alignment vertical="center"/>
      <protection locked="0"/>
    </xf>
    <xf numFmtId="0" fontId="101" fillId="0" borderId="0" xfId="0" applyFont="1" applyAlignment="1" applyProtection="1">
      <alignment vertical="center" shrinkToFit="1"/>
      <protection locked="0"/>
    </xf>
    <xf numFmtId="179" fontId="101" fillId="0" borderId="18" xfId="0" applyNumberFormat="1" applyFont="1" applyFill="1" applyBorder="1" applyAlignment="1" applyProtection="1">
      <alignment horizontal="center" vertical="center"/>
      <protection locked="0"/>
    </xf>
    <xf numFmtId="0" fontId="101" fillId="0" borderId="18" xfId="0" applyFont="1" applyBorder="1" applyAlignment="1" applyProtection="1">
      <alignment vertical="center"/>
      <protection locked="0"/>
    </xf>
    <xf numFmtId="0" fontId="101" fillId="0" borderId="0" xfId="0" applyFont="1" applyBorder="1" applyAlignment="1" applyProtection="1">
      <alignment vertical="center"/>
      <protection locked="0"/>
    </xf>
    <xf numFmtId="0" fontId="103" fillId="0" borderId="0" xfId="0" applyFont="1" applyAlignment="1" applyProtection="1">
      <alignment horizontal="center" vertical="center"/>
      <protection locked="0"/>
    </xf>
    <xf numFmtId="0" fontId="101" fillId="0" borderId="0" xfId="0" applyFont="1" applyAlignment="1" applyProtection="1">
      <alignment vertical="center"/>
      <protection locked="0"/>
    </xf>
    <xf numFmtId="0" fontId="0" fillId="0" borderId="0" xfId="0" applyBorder="1" applyAlignment="1" applyProtection="1">
      <alignment vertical="center"/>
      <protection locked="0"/>
    </xf>
    <xf numFmtId="9" fontId="83" fillId="0" borderId="0" xfId="42" applyFont="1" applyBorder="1" applyAlignment="1" applyProtection="1">
      <alignment vertical="center"/>
      <protection locked="0"/>
    </xf>
    <xf numFmtId="0" fontId="101" fillId="0" borderId="0" xfId="0" applyFont="1" applyFill="1" applyAlignment="1" applyProtection="1">
      <alignment vertical="center"/>
      <protection locked="0"/>
    </xf>
    <xf numFmtId="0" fontId="104" fillId="0" borderId="0" xfId="0" applyFont="1" applyFill="1" applyBorder="1" applyAlignment="1" applyProtection="1">
      <alignment vertical="center"/>
      <protection locked="0"/>
    </xf>
    <xf numFmtId="0" fontId="105" fillId="0" borderId="0" xfId="0" applyFont="1" applyFill="1" applyBorder="1" applyAlignment="1" applyProtection="1">
      <alignment horizontal="right" vertical="center"/>
      <protection locked="0"/>
    </xf>
    <xf numFmtId="42" fontId="105" fillId="0" borderId="0" xfId="58" applyFont="1" applyFill="1" applyBorder="1" applyAlignment="1" applyProtection="1">
      <alignment horizontal="center" vertical="center"/>
      <protection/>
    </xf>
    <xf numFmtId="0" fontId="104" fillId="0" borderId="0" xfId="0" applyFont="1" applyFill="1" applyAlignment="1" applyProtection="1">
      <alignment vertical="center"/>
      <protection locked="0"/>
    </xf>
    <xf numFmtId="0" fontId="101" fillId="0" borderId="0" xfId="0" applyFont="1" applyFill="1" applyBorder="1" applyAlignment="1" applyProtection="1">
      <alignment horizontal="center" vertical="center"/>
      <protection locked="0"/>
    </xf>
    <xf numFmtId="0" fontId="101" fillId="0" borderId="0" xfId="0" applyFont="1" applyFill="1" applyAlignment="1" applyProtection="1">
      <alignment vertical="center"/>
      <protection locked="0"/>
    </xf>
    <xf numFmtId="0" fontId="101" fillId="0" borderId="18"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101" fillId="0" borderId="0" xfId="0" applyFont="1" applyFill="1" applyBorder="1" applyAlignment="1" applyProtection="1">
      <alignment vertical="center"/>
      <protection locked="0"/>
    </xf>
    <xf numFmtId="0" fontId="104" fillId="0" borderId="0" xfId="0" applyFont="1" applyAlignment="1" applyProtection="1">
      <alignment vertical="center"/>
      <protection locked="0"/>
    </xf>
    <xf numFmtId="0" fontId="104" fillId="0" borderId="0" xfId="0" applyFont="1" applyAlignment="1" applyProtection="1">
      <alignment vertical="center"/>
      <protection locked="0"/>
    </xf>
    <xf numFmtId="0" fontId="101" fillId="0" borderId="0" xfId="0" applyFont="1" applyAlignment="1" applyProtection="1">
      <alignment vertical="center"/>
      <protection locked="0"/>
    </xf>
    <xf numFmtId="0" fontId="101" fillId="0" borderId="0" xfId="0" applyFont="1" applyBorder="1" applyAlignment="1" applyProtection="1">
      <alignment vertical="center"/>
      <protection locked="0"/>
    </xf>
    <xf numFmtId="180" fontId="101" fillId="0" borderId="19" xfId="58" applyNumberFormat="1" applyFont="1" applyBorder="1" applyAlignment="1" applyProtection="1">
      <alignment vertical="center" shrinkToFit="1"/>
      <protection locked="0"/>
    </xf>
    <xf numFmtId="180" fontId="101" fillId="0" borderId="20" xfId="58" applyNumberFormat="1" applyFont="1" applyBorder="1" applyAlignment="1" applyProtection="1">
      <alignment vertical="center"/>
      <protection locked="0"/>
    </xf>
    <xf numFmtId="0" fontId="101" fillId="0" borderId="0" xfId="0" applyFont="1" applyBorder="1" applyAlignment="1" applyProtection="1">
      <alignment vertical="center"/>
      <protection locked="0"/>
    </xf>
    <xf numFmtId="0" fontId="101" fillId="0" borderId="18" xfId="0" applyFont="1" applyBorder="1" applyAlignment="1" applyProtection="1">
      <alignment horizontal="left" vertical="center"/>
      <protection locked="0"/>
    </xf>
    <xf numFmtId="0" fontId="101" fillId="0" borderId="19" xfId="0" applyFont="1" applyBorder="1" applyAlignment="1" applyProtection="1">
      <alignment vertical="center"/>
      <protection locked="0"/>
    </xf>
    <xf numFmtId="0" fontId="0" fillId="0" borderId="0" xfId="0" applyBorder="1" applyAlignment="1" applyProtection="1">
      <alignment vertical="center"/>
      <protection locked="0"/>
    </xf>
    <xf numFmtId="42" fontId="101" fillId="0" borderId="20" xfId="58" applyFont="1" applyBorder="1" applyAlignment="1" applyProtection="1">
      <alignment vertical="center"/>
      <protection/>
    </xf>
    <xf numFmtId="0" fontId="101" fillId="0" borderId="19" xfId="0" applyFont="1" applyBorder="1" applyAlignment="1" applyProtection="1">
      <alignment vertical="center" shrinkToFit="1"/>
      <protection locked="0"/>
    </xf>
    <xf numFmtId="6" fontId="101" fillId="0" borderId="19" xfId="0" applyNumberFormat="1" applyFont="1" applyBorder="1" applyAlignment="1" applyProtection="1">
      <alignment vertical="center" shrinkToFit="1"/>
      <protection locked="0"/>
    </xf>
    <xf numFmtId="180" fontId="101" fillId="0" borderId="19" xfId="0" applyNumberFormat="1" applyFont="1" applyBorder="1" applyAlignment="1" applyProtection="1">
      <alignment vertical="center" shrinkToFit="1"/>
      <protection locked="0"/>
    </xf>
    <xf numFmtId="0" fontId="0" fillId="0" borderId="0" xfId="0" applyAlignment="1" applyProtection="1">
      <alignment horizontal="right" vertical="center"/>
      <protection locked="0"/>
    </xf>
    <xf numFmtId="0" fontId="101" fillId="0" borderId="0" xfId="0" applyFont="1" applyBorder="1" applyAlignment="1" applyProtection="1">
      <alignment horizontal="left" vertical="center"/>
      <protection locked="0"/>
    </xf>
    <xf numFmtId="0" fontId="101" fillId="0" borderId="20" xfId="0" applyFont="1" applyBorder="1" applyAlignment="1" applyProtection="1">
      <alignment vertical="center"/>
      <protection locked="0"/>
    </xf>
    <xf numFmtId="0" fontId="101" fillId="0" borderId="21" xfId="0" applyFont="1" applyBorder="1" applyAlignment="1" applyProtection="1">
      <alignment vertical="center" shrinkToFit="1"/>
      <protection locked="0"/>
    </xf>
    <xf numFmtId="6" fontId="101" fillId="0" borderId="21" xfId="0" applyNumberFormat="1" applyFont="1" applyBorder="1" applyAlignment="1" applyProtection="1">
      <alignment vertical="center" shrinkToFit="1"/>
      <protection locked="0"/>
    </xf>
    <xf numFmtId="0" fontId="101" fillId="0" borderId="22" xfId="0" applyFont="1" applyBorder="1" applyAlignment="1" applyProtection="1">
      <alignment vertical="center" shrinkToFit="1"/>
      <protection locked="0"/>
    </xf>
    <xf numFmtId="0" fontId="101" fillId="0" borderId="23" xfId="0" applyFont="1" applyBorder="1" applyAlignment="1" applyProtection="1">
      <alignment vertical="center"/>
      <protection locked="0"/>
    </xf>
    <xf numFmtId="0" fontId="101" fillId="0" borderId="23" xfId="0" applyFont="1" applyBorder="1" applyAlignment="1" applyProtection="1">
      <alignment vertical="center"/>
      <protection locked="0"/>
    </xf>
    <xf numFmtId="0" fontId="101" fillId="0" borderId="23" xfId="0" applyFont="1" applyBorder="1" applyAlignment="1" applyProtection="1">
      <alignment vertical="center"/>
      <protection locked="0"/>
    </xf>
    <xf numFmtId="0" fontId="101" fillId="0" borderId="24" xfId="0" applyFont="1" applyBorder="1" applyAlignment="1" applyProtection="1">
      <alignment vertical="center"/>
      <protection locked="0"/>
    </xf>
    <xf numFmtId="0" fontId="4" fillId="0" borderId="0" xfId="43" applyProtection="1">
      <alignment vertical="center"/>
      <protection locked="0"/>
    </xf>
    <xf numFmtId="0" fontId="101" fillId="0" borderId="0" xfId="0" applyNumberFormat="1" applyFont="1" applyAlignment="1" applyProtection="1">
      <alignment vertical="center"/>
      <protection locked="0"/>
    </xf>
    <xf numFmtId="42" fontId="101" fillId="0" borderId="19" xfId="58" applyFont="1" applyBorder="1" applyAlignment="1" applyProtection="1">
      <alignment vertical="center" shrinkToFit="1"/>
      <protection/>
    </xf>
    <xf numFmtId="6" fontId="101" fillId="0" borderId="22" xfId="0" applyNumberFormat="1" applyFont="1" applyBorder="1" applyAlignment="1" applyProtection="1">
      <alignment vertical="center" shrinkToFit="1"/>
      <protection locked="0"/>
    </xf>
    <xf numFmtId="0" fontId="101" fillId="0" borderId="25" xfId="0" applyFont="1" applyBorder="1" applyAlignment="1" applyProtection="1">
      <alignment vertical="center"/>
      <protection locked="0"/>
    </xf>
    <xf numFmtId="42" fontId="101" fillId="0" borderId="26" xfId="58" applyFont="1" applyBorder="1" applyAlignment="1" applyProtection="1">
      <alignment vertical="center" shrinkToFit="1"/>
      <protection/>
    </xf>
    <xf numFmtId="6" fontId="101" fillId="0" borderId="27" xfId="0" applyNumberFormat="1" applyFont="1" applyBorder="1" applyAlignment="1" applyProtection="1">
      <alignment vertical="center" shrinkToFit="1"/>
      <protection locked="0"/>
    </xf>
    <xf numFmtId="6" fontId="101" fillId="0" borderId="26" xfId="0" applyNumberFormat="1" applyFont="1" applyBorder="1" applyAlignment="1" applyProtection="1">
      <alignment vertical="center" shrinkToFit="1"/>
      <protection locked="0"/>
    </xf>
    <xf numFmtId="180" fontId="101" fillId="0" borderId="26" xfId="0" applyNumberFormat="1" applyFont="1" applyBorder="1" applyAlignment="1" applyProtection="1">
      <alignment vertical="center" shrinkToFit="1"/>
      <protection locked="0"/>
    </xf>
    <xf numFmtId="6" fontId="101" fillId="0" borderId="28" xfId="0" applyNumberFormat="1" applyFont="1" applyBorder="1" applyAlignment="1" applyProtection="1">
      <alignment vertical="center" shrinkToFit="1"/>
      <protection locked="0"/>
    </xf>
    <xf numFmtId="0" fontId="101" fillId="0" borderId="0" xfId="0" applyFont="1" applyAlignment="1" applyProtection="1">
      <alignment vertical="center"/>
      <protection locked="0"/>
    </xf>
    <xf numFmtId="0" fontId="0" fillId="0" borderId="19" xfId="0" applyBorder="1" applyAlignment="1">
      <alignment vertical="center" shrinkToFit="1"/>
    </xf>
    <xf numFmtId="180" fontId="106" fillId="0" borderId="19" xfId="58" applyNumberFormat="1" applyFont="1" applyBorder="1" applyAlignment="1" applyProtection="1">
      <alignment horizontal="center" vertical="center" wrapText="1" shrinkToFit="1"/>
      <protection locked="0"/>
    </xf>
    <xf numFmtId="180" fontId="107" fillId="0" borderId="19" xfId="58" applyNumberFormat="1" applyFont="1" applyBorder="1" applyAlignment="1" applyProtection="1">
      <alignment horizontal="center" vertical="center" wrapText="1" shrinkToFit="1"/>
      <protection locked="0"/>
    </xf>
    <xf numFmtId="180" fontId="101" fillId="0" borderId="19" xfId="58" applyNumberFormat="1" applyFont="1" applyBorder="1" applyAlignment="1" applyProtection="1">
      <alignment horizontal="center" vertical="center" shrinkToFit="1"/>
      <protection locked="0"/>
    </xf>
    <xf numFmtId="42" fontId="101" fillId="0" borderId="27" xfId="0" applyNumberFormat="1" applyFont="1" applyBorder="1" applyAlignment="1" applyProtection="1">
      <alignment vertical="center" shrinkToFit="1"/>
      <protection locked="0"/>
    </xf>
    <xf numFmtId="180" fontId="108" fillId="0" borderId="19" xfId="58" applyNumberFormat="1" applyFont="1" applyBorder="1" applyAlignment="1" applyProtection="1">
      <alignment horizontal="center" vertical="center" wrapText="1" shrinkToFit="1"/>
      <protection locked="0"/>
    </xf>
    <xf numFmtId="0" fontId="0" fillId="0" borderId="0" xfId="0" applyBorder="1" applyAlignment="1">
      <alignment vertical="center"/>
    </xf>
    <xf numFmtId="0" fontId="0" fillId="0" borderId="19" xfId="0" applyBorder="1" applyAlignment="1">
      <alignment horizontal="center" vertical="center"/>
    </xf>
    <xf numFmtId="0" fontId="0" fillId="0" borderId="19" xfId="0" applyFill="1" applyBorder="1" applyAlignment="1">
      <alignment horizontal="center" vertical="center" shrinkToFit="1"/>
    </xf>
    <xf numFmtId="0" fontId="103" fillId="0" borderId="19" xfId="0" applyFont="1" applyBorder="1" applyAlignment="1">
      <alignment horizontal="center" vertical="center"/>
    </xf>
    <xf numFmtId="0" fontId="0" fillId="0" borderId="0" xfId="0" applyAlignment="1">
      <alignment horizontal="right" vertical="center"/>
    </xf>
    <xf numFmtId="177" fontId="0" fillId="0" borderId="0" xfId="0" applyNumberFormat="1" applyFont="1" applyBorder="1" applyAlignment="1">
      <alignment vertical="center"/>
    </xf>
    <xf numFmtId="0" fontId="3" fillId="0" borderId="0" xfId="0" applyFont="1" applyBorder="1" applyAlignment="1">
      <alignment vertical="center" shrinkToFit="1"/>
    </xf>
    <xf numFmtId="0" fontId="0" fillId="0" borderId="0" xfId="0" applyFill="1" applyBorder="1" applyAlignment="1">
      <alignment horizontal="right" vertical="center" shrinkToFit="1"/>
    </xf>
    <xf numFmtId="177" fontId="0" fillId="0" borderId="0" xfId="0" applyNumberFormat="1" applyFont="1" applyBorder="1" applyAlignment="1">
      <alignment vertical="center" shrinkToFit="1"/>
    </xf>
    <xf numFmtId="42" fontId="0" fillId="0" borderId="29" xfId="58" applyFont="1" applyBorder="1" applyAlignment="1">
      <alignment vertical="center"/>
    </xf>
    <xf numFmtId="42" fontId="0" fillId="0" borderId="30" xfId="58" applyFont="1" applyBorder="1" applyAlignment="1">
      <alignment vertical="center"/>
    </xf>
    <xf numFmtId="0" fontId="0" fillId="0" borderId="19" xfId="0" applyBorder="1" applyAlignment="1">
      <alignment vertical="center"/>
    </xf>
    <xf numFmtId="42" fontId="0" fillId="0" borderId="31" xfId="58" applyFont="1" applyBorder="1" applyAlignment="1">
      <alignmen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5" borderId="35" xfId="0" applyFill="1" applyBorder="1" applyAlignment="1">
      <alignment horizontal="center" vertical="center"/>
    </xf>
    <xf numFmtId="0" fontId="0" fillId="5" borderId="36" xfId="0" applyFill="1" applyBorder="1" applyAlignment="1">
      <alignment horizontal="center" vertical="center"/>
    </xf>
    <xf numFmtId="42" fontId="0" fillId="0" borderId="37" xfId="58"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5" borderId="21" xfId="0" applyFill="1" applyBorder="1" applyAlignment="1">
      <alignment horizontal="center" vertical="center"/>
    </xf>
    <xf numFmtId="0" fontId="0" fillId="0" borderId="0" xfId="0" applyAlignment="1">
      <alignment horizontal="center" vertical="center"/>
    </xf>
    <xf numFmtId="0" fontId="0" fillId="5" borderId="41"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42" fontId="0" fillId="0" borderId="42" xfId="58" applyFont="1" applyBorder="1" applyAlignment="1">
      <alignment vertical="center" shrinkToFit="1"/>
    </xf>
    <xf numFmtId="42" fontId="101" fillId="0" borderId="22" xfId="0" applyNumberFormat="1" applyFont="1" applyBorder="1" applyAlignment="1" applyProtection="1">
      <alignment vertical="center" shrinkToFit="1"/>
      <protection locked="0"/>
    </xf>
    <xf numFmtId="42" fontId="101" fillId="0" borderId="43" xfId="58" applyFont="1" applyBorder="1" applyAlignment="1" applyProtection="1">
      <alignment vertical="center" shrinkToFit="1"/>
      <protection/>
    </xf>
    <xf numFmtId="6" fontId="101" fillId="0" borderId="43" xfId="0" applyNumberFormat="1" applyFont="1" applyBorder="1" applyAlignment="1" applyProtection="1">
      <alignment vertical="center" shrinkToFit="1"/>
      <protection locked="0"/>
    </xf>
    <xf numFmtId="0" fontId="101" fillId="0" borderId="26" xfId="0" applyFont="1" applyBorder="1" applyAlignment="1" applyProtection="1">
      <alignment vertical="center" shrinkToFit="1"/>
      <protection locked="0"/>
    </xf>
    <xf numFmtId="0" fontId="101" fillId="0" borderId="43" xfId="0" applyFont="1" applyBorder="1" applyAlignment="1" applyProtection="1">
      <alignment vertical="center" shrinkToFit="1"/>
      <protection locked="0"/>
    </xf>
    <xf numFmtId="42" fontId="1" fillId="0" borderId="19" xfId="58" applyBorder="1" applyAlignment="1" applyProtection="1">
      <alignment vertical="center" shrinkToFit="1"/>
      <protection/>
    </xf>
    <xf numFmtId="6" fontId="0" fillId="0" borderId="19" xfId="0" applyNumberFormat="1" applyBorder="1" applyAlignment="1">
      <alignment vertical="center" shrinkToFit="1"/>
    </xf>
    <xf numFmtId="42" fontId="0" fillId="0" borderId="19" xfId="58" applyFont="1" applyBorder="1" applyAlignment="1">
      <alignment vertical="center" shrinkToFit="1"/>
    </xf>
    <xf numFmtId="42" fontId="0" fillId="0" borderId="26" xfId="58" applyFont="1" applyBorder="1" applyAlignment="1">
      <alignment vertical="center" shrinkToFit="1"/>
    </xf>
    <xf numFmtId="0" fontId="0" fillId="5" borderId="44" xfId="0" applyFill="1" applyBorder="1" applyAlignment="1">
      <alignment horizontal="center" vertical="center"/>
    </xf>
    <xf numFmtId="0" fontId="0" fillId="5" borderId="45" xfId="0" applyFill="1" applyBorder="1" applyAlignment="1">
      <alignment horizontal="center" vertical="center"/>
    </xf>
    <xf numFmtId="0" fontId="0" fillId="5" borderId="46" xfId="0" applyFill="1" applyBorder="1" applyAlignment="1">
      <alignment horizontal="center" vertical="center"/>
    </xf>
    <xf numFmtId="0" fontId="0" fillId="0" borderId="47" xfId="0" applyFill="1" applyBorder="1" applyAlignment="1">
      <alignment horizontal="center" vertical="center" shrinkToFit="1"/>
    </xf>
    <xf numFmtId="0" fontId="0" fillId="0" borderId="48" xfId="0" applyFill="1" applyBorder="1" applyAlignment="1">
      <alignment horizontal="center" vertical="center" shrinkToFit="1"/>
    </xf>
    <xf numFmtId="0" fontId="0" fillId="5" borderId="49" xfId="0" applyFill="1" applyBorder="1" applyAlignment="1">
      <alignment horizontal="center" vertical="center"/>
    </xf>
    <xf numFmtId="0" fontId="0" fillId="5" borderId="50" xfId="0" applyFill="1" applyBorder="1" applyAlignment="1">
      <alignment horizontal="center" vertical="center"/>
    </xf>
    <xf numFmtId="0" fontId="0" fillId="0" borderId="51" xfId="0" applyFill="1" applyBorder="1" applyAlignment="1">
      <alignment horizontal="center" vertical="center" shrinkToFit="1"/>
    </xf>
    <xf numFmtId="42" fontId="0" fillId="0" borderId="52" xfId="58" applyFont="1" applyBorder="1" applyAlignment="1">
      <alignment vertical="center" shrinkToFit="1"/>
    </xf>
    <xf numFmtId="42" fontId="0" fillId="0" borderId="53" xfId="58" applyFont="1" applyBorder="1" applyAlignment="1">
      <alignment vertical="center" shrinkToFit="1"/>
    </xf>
    <xf numFmtId="0" fontId="0" fillId="0" borderId="54" xfId="0" applyFill="1" applyBorder="1" applyAlignment="1">
      <alignment horizontal="center" vertical="center" shrinkToFit="1"/>
    </xf>
    <xf numFmtId="0" fontId="0" fillId="0" borderId="55" xfId="0" applyFill="1" applyBorder="1" applyAlignment="1">
      <alignment horizontal="center" vertical="center" shrinkToFit="1"/>
    </xf>
    <xf numFmtId="0" fontId="0" fillId="5" borderId="51" xfId="0" applyFill="1" applyBorder="1" applyAlignment="1">
      <alignment horizontal="center" vertical="center"/>
    </xf>
    <xf numFmtId="0" fontId="0" fillId="0" borderId="56" xfId="0" applyFill="1" applyBorder="1" applyAlignment="1">
      <alignment horizontal="center" vertical="center"/>
    </xf>
    <xf numFmtId="0" fontId="0" fillId="5" borderId="57" xfId="0" applyFill="1" applyBorder="1" applyAlignment="1">
      <alignment horizontal="center" vertical="center"/>
    </xf>
    <xf numFmtId="0" fontId="0" fillId="5" borderId="58" xfId="0" applyFill="1" applyBorder="1" applyAlignment="1">
      <alignment vertical="center"/>
    </xf>
    <xf numFmtId="0" fontId="0" fillId="5" borderId="59" xfId="0" applyFill="1" applyBorder="1" applyAlignment="1">
      <alignment vertical="center"/>
    </xf>
    <xf numFmtId="0" fontId="0" fillId="5" borderId="57" xfId="0" applyFill="1" applyBorder="1" applyAlignment="1">
      <alignment vertical="center"/>
    </xf>
    <xf numFmtId="0" fontId="0" fillId="5" borderId="60" xfId="0" applyFill="1" applyBorder="1" applyAlignment="1">
      <alignment vertical="center"/>
    </xf>
    <xf numFmtId="0" fontId="0" fillId="5" borderId="55" xfId="0" applyFill="1" applyBorder="1" applyAlignment="1">
      <alignment vertical="center"/>
    </xf>
    <xf numFmtId="0" fontId="0" fillId="5" borderId="61" xfId="0" applyFill="1" applyBorder="1" applyAlignment="1">
      <alignment vertical="center"/>
    </xf>
    <xf numFmtId="0" fontId="0" fillId="5" borderId="51" xfId="0" applyFill="1" applyBorder="1" applyAlignment="1">
      <alignment vertical="center"/>
    </xf>
    <xf numFmtId="0" fontId="0" fillId="5" borderId="49" xfId="0" applyFill="1" applyBorder="1" applyAlignment="1">
      <alignment vertical="center"/>
    </xf>
    <xf numFmtId="0" fontId="0" fillId="0" borderId="62" xfId="0" applyFill="1" applyBorder="1" applyAlignment="1">
      <alignment vertical="center" shrinkToFit="1"/>
    </xf>
    <xf numFmtId="0" fontId="109" fillId="0" borderId="63" xfId="0" applyFont="1" applyFill="1" applyBorder="1" applyAlignment="1">
      <alignment horizontal="center" vertical="center"/>
    </xf>
    <xf numFmtId="0" fontId="109" fillId="0" borderId="64" xfId="0" applyFont="1" applyFill="1" applyBorder="1" applyAlignment="1">
      <alignment horizontal="center" vertical="center"/>
    </xf>
    <xf numFmtId="0" fontId="109" fillId="0" borderId="65" xfId="0" applyFont="1" applyFill="1" applyBorder="1" applyAlignment="1">
      <alignment horizontal="center" vertical="center"/>
    </xf>
    <xf numFmtId="0" fontId="110" fillId="0" borderId="66" xfId="0" applyFont="1" applyFill="1" applyBorder="1" applyAlignment="1">
      <alignment horizontal="center" vertical="center" wrapText="1"/>
    </xf>
    <xf numFmtId="0" fontId="110" fillId="0" borderId="67" xfId="0" applyFont="1" applyFill="1" applyBorder="1" applyAlignment="1">
      <alignment horizontal="center" vertical="center" wrapText="1"/>
    </xf>
    <xf numFmtId="0" fontId="0" fillId="0" borderId="21" xfId="0" applyBorder="1" applyAlignment="1">
      <alignment vertical="center"/>
    </xf>
    <xf numFmtId="0" fontId="0" fillId="0" borderId="62" xfId="0" applyBorder="1" applyAlignment="1">
      <alignment vertical="center"/>
    </xf>
    <xf numFmtId="0" fontId="0" fillId="0" borderId="68" xfId="0" applyBorder="1" applyAlignment="1">
      <alignment vertical="center"/>
    </xf>
    <xf numFmtId="0" fontId="0" fillId="0" borderId="69" xfId="0" applyFill="1" applyBorder="1" applyAlignment="1">
      <alignment horizontal="center" vertical="center" shrinkToFit="1"/>
    </xf>
    <xf numFmtId="0" fontId="10" fillId="28" borderId="66" xfId="0" applyFont="1" applyFill="1" applyBorder="1" applyAlignment="1">
      <alignment horizontal="center" vertical="center"/>
    </xf>
    <xf numFmtId="0" fontId="10" fillId="28" borderId="70" xfId="0" applyFont="1" applyFill="1" applyBorder="1" applyAlignment="1">
      <alignment horizontal="center" vertical="center"/>
    </xf>
    <xf numFmtId="0" fontId="10" fillId="28" borderId="71" xfId="0" applyFont="1" applyFill="1" applyBorder="1" applyAlignment="1">
      <alignment horizontal="center" vertical="center"/>
    </xf>
    <xf numFmtId="0" fontId="10" fillId="0" borderId="72" xfId="0" applyFont="1" applyFill="1" applyBorder="1" applyAlignment="1">
      <alignment horizontal="center" vertical="center"/>
    </xf>
    <xf numFmtId="0" fontId="10" fillId="0" borderId="73" xfId="0" applyFont="1" applyFill="1" applyBorder="1" applyAlignment="1">
      <alignment horizontal="center" vertical="center"/>
    </xf>
    <xf numFmtId="0" fontId="0" fillId="28" borderId="21" xfId="0" applyFill="1" applyBorder="1" applyAlignment="1">
      <alignment vertical="center"/>
    </xf>
    <xf numFmtId="0" fontId="0" fillId="28" borderId="66" xfId="0" applyFill="1" applyBorder="1" applyAlignment="1">
      <alignment vertical="center"/>
    </xf>
    <xf numFmtId="0" fontId="0" fillId="28" borderId="70" xfId="0" applyFill="1" applyBorder="1" applyAlignment="1">
      <alignment vertical="center"/>
    </xf>
    <xf numFmtId="0" fontId="0" fillId="28" borderId="67" xfId="0" applyFill="1" applyBorder="1" applyAlignment="1">
      <alignment vertical="center"/>
    </xf>
    <xf numFmtId="0" fontId="0" fillId="0" borderId="58" xfId="0" applyFill="1" applyBorder="1" applyAlignment="1">
      <alignment horizontal="center" vertical="center" shrinkToFit="1"/>
    </xf>
    <xf numFmtId="0" fontId="10" fillId="28" borderId="74" xfId="0" applyFont="1" applyFill="1" applyBorder="1" applyAlignment="1">
      <alignment horizontal="center" vertical="center"/>
    </xf>
    <xf numFmtId="0" fontId="10" fillId="28" borderId="75" xfId="0" applyFont="1" applyFill="1" applyBorder="1" applyAlignment="1">
      <alignment horizontal="center" vertical="center"/>
    </xf>
    <xf numFmtId="0" fontId="10" fillId="28" borderId="76" xfId="0" applyFont="1" applyFill="1" applyBorder="1" applyAlignment="1">
      <alignment horizontal="center" vertical="center"/>
    </xf>
    <xf numFmtId="0" fontId="10" fillId="0" borderId="77" xfId="0" applyFont="1" applyFill="1" applyBorder="1" applyAlignment="1">
      <alignment horizontal="center" vertical="center"/>
    </xf>
    <xf numFmtId="0" fontId="10" fillId="0" borderId="78" xfId="0" applyFont="1" applyFill="1" applyBorder="1" applyAlignment="1">
      <alignment horizontal="center" vertical="center"/>
    </xf>
    <xf numFmtId="0" fontId="0" fillId="28" borderId="55" xfId="0" applyFill="1" applyBorder="1" applyAlignment="1">
      <alignment vertical="center"/>
    </xf>
    <xf numFmtId="0" fontId="0" fillId="28" borderId="74" xfId="0" applyFill="1" applyBorder="1" applyAlignment="1">
      <alignment vertical="center"/>
    </xf>
    <xf numFmtId="0" fontId="0" fillId="28" borderId="75" xfId="0" applyFill="1" applyBorder="1" applyAlignment="1">
      <alignment vertical="center"/>
    </xf>
    <xf numFmtId="0" fontId="0" fillId="28" borderId="79" xfId="0" applyFill="1" applyBorder="1" applyAlignment="1">
      <alignment vertical="center"/>
    </xf>
    <xf numFmtId="0" fontId="10" fillId="28" borderId="80" xfId="0" applyFont="1" applyFill="1" applyBorder="1" applyAlignment="1">
      <alignment horizontal="center" vertical="center"/>
    </xf>
    <xf numFmtId="0" fontId="10" fillId="28" borderId="81" xfId="0" applyFont="1" applyFill="1" applyBorder="1" applyAlignment="1">
      <alignment horizontal="center" vertical="center"/>
    </xf>
    <xf numFmtId="0" fontId="10" fillId="28" borderId="82" xfId="0" applyFont="1" applyFill="1" applyBorder="1" applyAlignment="1">
      <alignment horizontal="center" vertical="center"/>
    </xf>
    <xf numFmtId="0" fontId="10" fillId="28" borderId="79" xfId="0" applyFont="1" applyFill="1" applyBorder="1" applyAlignment="1">
      <alignment horizontal="center" vertical="center"/>
    </xf>
    <xf numFmtId="0" fontId="0" fillId="0" borderId="83" xfId="0" applyBorder="1" applyAlignment="1">
      <alignment vertical="center"/>
    </xf>
    <xf numFmtId="0" fontId="0" fillId="0" borderId="78" xfId="0" applyBorder="1" applyAlignment="1">
      <alignment vertical="center"/>
    </xf>
    <xf numFmtId="0" fontId="10" fillId="28" borderId="84" xfId="0" applyFont="1" applyFill="1" applyBorder="1" applyAlignment="1">
      <alignment horizontal="center" vertical="center"/>
    </xf>
    <xf numFmtId="0" fontId="0" fillId="28" borderId="50" xfId="0" applyFill="1" applyBorder="1" applyAlignment="1">
      <alignment vertical="center"/>
    </xf>
    <xf numFmtId="0" fontId="0" fillId="0" borderId="85" xfId="0" applyFill="1" applyBorder="1" applyAlignment="1">
      <alignment horizontal="center" vertical="center" shrinkToFit="1"/>
    </xf>
    <xf numFmtId="0" fontId="10" fillId="0" borderId="86" xfId="0" applyFont="1" applyFill="1" applyBorder="1" applyAlignment="1">
      <alignment horizontal="center" vertical="center"/>
    </xf>
    <xf numFmtId="0" fontId="10" fillId="0" borderId="87" xfId="0" applyFont="1" applyFill="1" applyBorder="1" applyAlignment="1">
      <alignment horizontal="center" vertical="center"/>
    </xf>
    <xf numFmtId="0" fontId="10" fillId="0" borderId="88" xfId="0" applyFont="1" applyFill="1" applyBorder="1" applyAlignment="1">
      <alignment horizontal="center" vertical="center"/>
    </xf>
    <xf numFmtId="0" fontId="10" fillId="0" borderId="89" xfId="0" applyFont="1" applyFill="1" applyBorder="1" applyAlignment="1">
      <alignment horizontal="center" vertical="center"/>
    </xf>
    <xf numFmtId="0" fontId="10" fillId="0" borderId="90" xfId="0" applyFont="1" applyFill="1" applyBorder="1" applyAlignment="1">
      <alignment horizontal="center" vertical="center"/>
    </xf>
    <xf numFmtId="0" fontId="10" fillId="0" borderId="26" xfId="0" applyFont="1" applyFill="1" applyBorder="1" applyAlignment="1">
      <alignment horizontal="center" vertical="center"/>
    </xf>
    <xf numFmtId="0" fontId="0" fillId="28" borderId="44" xfId="0" applyFill="1" applyBorder="1" applyAlignment="1">
      <alignment vertical="center"/>
    </xf>
    <xf numFmtId="0" fontId="0" fillId="0" borderId="87" xfId="0" applyBorder="1" applyAlignment="1">
      <alignment vertical="center"/>
    </xf>
    <xf numFmtId="0" fontId="0" fillId="0" borderId="90" xfId="0" applyBorder="1" applyAlignment="1">
      <alignment vertical="center"/>
    </xf>
    <xf numFmtId="0" fontId="0" fillId="0" borderId="91" xfId="0" applyBorder="1" applyAlignment="1">
      <alignment horizontal="center" vertical="center"/>
    </xf>
    <xf numFmtId="0" fontId="0" fillId="0" borderId="0" xfId="0" applyFont="1" applyAlignment="1">
      <alignment vertical="center"/>
    </xf>
    <xf numFmtId="0" fontId="12" fillId="0" borderId="0" xfId="0" applyFont="1" applyBorder="1" applyAlignment="1">
      <alignment horizontal="center" vertical="center"/>
    </xf>
    <xf numFmtId="0" fontId="0" fillId="0" borderId="0" xfId="0" applyAlignment="1">
      <alignment vertical="center"/>
    </xf>
    <xf numFmtId="0" fontId="12" fillId="0" borderId="0" xfId="0" applyFont="1" applyBorder="1" applyAlignment="1">
      <alignment horizontal="right" vertical="center"/>
    </xf>
    <xf numFmtId="0" fontId="12" fillId="0" borderId="0" xfId="0" applyFont="1" applyBorder="1" applyAlignment="1">
      <alignment vertical="center"/>
    </xf>
    <xf numFmtId="0" fontId="0" fillId="0" borderId="0" xfId="0" applyBorder="1" applyAlignment="1">
      <alignment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vertical="center"/>
    </xf>
    <xf numFmtId="0" fontId="0" fillId="0" borderId="19" xfId="0" applyBorder="1" applyAlignment="1" applyProtection="1">
      <alignment vertical="center"/>
      <protection locked="0"/>
    </xf>
    <xf numFmtId="0" fontId="0" fillId="0" borderId="95" xfId="0" applyBorder="1" applyAlignment="1" applyProtection="1">
      <alignment vertical="center"/>
      <protection locked="0"/>
    </xf>
    <xf numFmtId="0" fontId="0" fillId="0" borderId="96" xfId="0" applyBorder="1" applyAlignment="1">
      <alignment vertical="center"/>
    </xf>
    <xf numFmtId="0" fontId="0" fillId="0" borderId="97" xfId="0" applyBorder="1" applyAlignment="1" applyProtection="1">
      <alignment vertical="center"/>
      <protection locked="0"/>
    </xf>
    <xf numFmtId="0" fontId="0" fillId="0" borderId="98" xfId="0" applyBorder="1" applyAlignment="1" applyProtection="1">
      <alignment vertical="center"/>
      <protection locked="0"/>
    </xf>
    <xf numFmtId="0" fontId="2" fillId="0" borderId="0" xfId="0" applyFont="1" applyAlignment="1">
      <alignment vertical="center"/>
    </xf>
    <xf numFmtId="0" fontId="2" fillId="0" borderId="0" xfId="0" applyFont="1" applyAlignment="1">
      <alignment horizontal="right" vertical="center"/>
    </xf>
    <xf numFmtId="0" fontId="0" fillId="0" borderId="99" xfId="0"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0" fillId="0" borderId="104" xfId="0" applyBorder="1" applyAlignment="1">
      <alignment vertical="center"/>
    </xf>
    <xf numFmtId="0" fontId="0" fillId="0" borderId="0" xfId="0" applyBorder="1" applyAlignment="1">
      <alignment horizontal="right" vertical="center"/>
    </xf>
    <xf numFmtId="0" fontId="0" fillId="0" borderId="25" xfId="0" applyFill="1" applyBorder="1" applyAlignment="1">
      <alignment horizontal="center" vertical="center"/>
    </xf>
    <xf numFmtId="0" fontId="0" fillId="0" borderId="105" xfId="0" applyFill="1" applyBorder="1" applyAlignment="1">
      <alignment horizontal="center" vertical="center"/>
    </xf>
    <xf numFmtId="0" fontId="14" fillId="0" borderId="75" xfId="0" applyFont="1" applyFill="1" applyBorder="1" applyAlignment="1">
      <alignment horizontal="center" vertical="center" wrapText="1" shrinkToFit="1"/>
    </xf>
    <xf numFmtId="0" fontId="14" fillId="0" borderId="79" xfId="0" applyFont="1" applyFill="1" applyBorder="1" applyAlignment="1">
      <alignment horizontal="center" vertical="center" wrapText="1" shrinkToFit="1"/>
    </xf>
    <xf numFmtId="0" fontId="0" fillId="7" borderId="106" xfId="0" applyFill="1" applyBorder="1" applyAlignment="1">
      <alignment horizontal="center" vertical="center"/>
    </xf>
    <xf numFmtId="0" fontId="0" fillId="7" borderId="107" xfId="0" applyFill="1" applyBorder="1" applyAlignment="1">
      <alignment horizontal="center" vertical="center"/>
    </xf>
    <xf numFmtId="0" fontId="0" fillId="7" borderId="75" xfId="0" applyFill="1" applyBorder="1" applyAlignment="1">
      <alignment horizontal="center" vertical="center"/>
    </xf>
    <xf numFmtId="0" fontId="0" fillId="7" borderId="79" xfId="0" applyFill="1" applyBorder="1" applyAlignment="1">
      <alignment horizontal="center" vertical="center"/>
    </xf>
    <xf numFmtId="0" fontId="0" fillId="7" borderId="108" xfId="0" applyFill="1" applyBorder="1" applyAlignment="1">
      <alignment horizontal="center" vertical="center"/>
    </xf>
    <xf numFmtId="0" fontId="0" fillId="7" borderId="109" xfId="0" applyFill="1" applyBorder="1" applyAlignment="1">
      <alignment horizontal="center" vertical="center"/>
    </xf>
    <xf numFmtId="0" fontId="0" fillId="7" borderId="35" xfId="0" applyFill="1" applyBorder="1" applyAlignment="1">
      <alignment horizontal="center" vertical="center"/>
    </xf>
    <xf numFmtId="0" fontId="0" fillId="7" borderId="36" xfId="0" applyFill="1" applyBorder="1" applyAlignment="1">
      <alignment horizontal="center" vertical="center"/>
    </xf>
    <xf numFmtId="0" fontId="0" fillId="7" borderId="110" xfId="0" applyFill="1" applyBorder="1" applyAlignment="1">
      <alignment horizontal="center" vertical="center"/>
    </xf>
    <xf numFmtId="0" fontId="0" fillId="7" borderId="51" xfId="0" applyFill="1" applyBorder="1" applyAlignment="1">
      <alignment horizontal="center" vertical="center"/>
    </xf>
    <xf numFmtId="0" fontId="0" fillId="7" borderId="74" xfId="0" applyFill="1" applyBorder="1" applyAlignment="1">
      <alignment horizontal="center" vertical="center"/>
    </xf>
    <xf numFmtId="0" fontId="0" fillId="7" borderId="55" xfId="0" applyFill="1" applyBorder="1" applyAlignment="1">
      <alignment horizontal="center" vertical="center"/>
    </xf>
    <xf numFmtId="0" fontId="0" fillId="7" borderId="111" xfId="0" applyFill="1" applyBorder="1" applyAlignment="1">
      <alignment horizontal="center" vertical="center"/>
    </xf>
    <xf numFmtId="0" fontId="0" fillId="7" borderId="61" xfId="0" applyFill="1" applyBorder="1" applyAlignment="1">
      <alignment horizontal="center" vertical="center"/>
    </xf>
    <xf numFmtId="0" fontId="0" fillId="7" borderId="44" xfId="0" applyFill="1" applyBorder="1" applyAlignment="1">
      <alignment horizontal="center" vertical="center"/>
    </xf>
    <xf numFmtId="0" fontId="0" fillId="33" borderId="112" xfId="0" applyFill="1" applyBorder="1" applyAlignment="1">
      <alignment horizontal="center" vertical="center"/>
    </xf>
    <xf numFmtId="0" fontId="0" fillId="33" borderId="54" xfId="0" applyFill="1" applyBorder="1" applyAlignment="1">
      <alignment horizontal="center" vertical="center"/>
    </xf>
    <xf numFmtId="0" fontId="0" fillId="33" borderId="113" xfId="0" applyFill="1" applyBorder="1" applyAlignment="1">
      <alignment horizontal="center" vertical="center"/>
    </xf>
    <xf numFmtId="0" fontId="0" fillId="33" borderId="114" xfId="0" applyFill="1" applyBorder="1" applyAlignment="1">
      <alignment horizontal="center" vertical="center"/>
    </xf>
    <xf numFmtId="0" fontId="17" fillId="0" borderId="0" xfId="0" applyFont="1" applyAlignment="1">
      <alignment vertical="center"/>
    </xf>
    <xf numFmtId="0" fontId="0" fillId="0" borderId="115" xfId="0" applyBorder="1" applyAlignment="1">
      <alignment horizontal="center"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116" xfId="0" applyBorder="1" applyAlignment="1">
      <alignment horizontal="center" vertical="center"/>
    </xf>
    <xf numFmtId="0" fontId="0" fillId="0" borderId="99" xfId="0" applyBorder="1" applyAlignment="1">
      <alignment horizontal="center" vertical="center"/>
    </xf>
    <xf numFmtId="0" fontId="0" fillId="0" borderId="117" xfId="0" applyBorder="1" applyAlignment="1">
      <alignment horizontal="center" vertical="center"/>
    </xf>
    <xf numFmtId="0" fontId="0" fillId="0" borderId="25" xfId="0" applyBorder="1" applyAlignment="1">
      <alignment horizontal="center" vertical="center"/>
    </xf>
    <xf numFmtId="0" fontId="0" fillId="0" borderId="99" xfId="0" applyBorder="1" applyAlignment="1">
      <alignment horizontal="right" vertical="center"/>
    </xf>
    <xf numFmtId="0" fontId="21" fillId="0" borderId="118" xfId="0" applyFont="1" applyBorder="1" applyAlignment="1" applyProtection="1">
      <alignment horizontal="center" vertical="center"/>
      <protection locked="0"/>
    </xf>
    <xf numFmtId="0" fontId="21" fillId="0" borderId="119" xfId="0" applyFont="1" applyBorder="1" applyAlignment="1" applyProtection="1">
      <alignment horizontal="center" vertical="center"/>
      <protection locked="0"/>
    </xf>
    <xf numFmtId="0" fontId="0" fillId="0" borderId="120" xfId="0" applyBorder="1" applyAlignment="1">
      <alignment horizontal="center" vertical="center"/>
    </xf>
    <xf numFmtId="0" fontId="20" fillId="0" borderId="66" xfId="0" applyFont="1" applyBorder="1" applyAlignment="1" applyProtection="1">
      <alignment horizontal="center" vertical="center"/>
      <protection locked="0"/>
    </xf>
    <xf numFmtId="0" fontId="21" fillId="0" borderId="70" xfId="0" applyFont="1" applyBorder="1" applyAlignment="1" applyProtection="1">
      <alignment horizontal="center" vertical="center"/>
      <protection locked="0"/>
    </xf>
    <xf numFmtId="0" fontId="20" fillId="0" borderId="74" xfId="0" applyFont="1" applyBorder="1" applyAlignment="1" applyProtection="1">
      <alignment horizontal="center" vertical="center"/>
      <protection locked="0"/>
    </xf>
    <xf numFmtId="0" fontId="21" fillId="0" borderId="75" xfId="0" applyFont="1" applyBorder="1" applyAlignment="1" applyProtection="1">
      <alignment horizontal="center" vertical="center"/>
      <protection locked="0"/>
    </xf>
    <xf numFmtId="0" fontId="20" fillId="0" borderId="44" xfId="0" applyFont="1" applyBorder="1" applyAlignment="1" applyProtection="1">
      <alignment horizontal="center" vertical="center"/>
      <protection locked="0"/>
    </xf>
    <xf numFmtId="0" fontId="21" fillId="0" borderId="35" xfId="0" applyFont="1" applyBorder="1" applyAlignment="1" applyProtection="1">
      <alignment horizontal="center" vertical="center"/>
      <protection locked="0"/>
    </xf>
    <xf numFmtId="0" fontId="0" fillId="0" borderId="0" xfId="0" applyAlignment="1">
      <alignment vertical="center" shrinkToFit="1"/>
    </xf>
    <xf numFmtId="0" fontId="27" fillId="0" borderId="0" xfId="0" applyFont="1" applyBorder="1" applyAlignment="1">
      <alignment horizontal="center" vertical="center"/>
    </xf>
    <xf numFmtId="0" fontId="2" fillId="0" borderId="0" xfId="0" applyFont="1" applyAlignment="1">
      <alignment horizontal="center" vertical="center"/>
    </xf>
    <xf numFmtId="0" fontId="12" fillId="0" borderId="115" xfId="0" applyFont="1" applyBorder="1" applyAlignment="1">
      <alignment horizontal="center" vertical="center"/>
    </xf>
    <xf numFmtId="0" fontId="12" fillId="0" borderId="0" xfId="0" applyFont="1" applyBorder="1" applyAlignment="1">
      <alignment horizontal="center" vertical="center" wrapText="1"/>
    </xf>
    <xf numFmtId="0" fontId="0" fillId="0" borderId="0" xfId="0" applyBorder="1" applyAlignment="1">
      <alignment horizontal="center" vertical="center" wrapText="1"/>
    </xf>
    <xf numFmtId="0" fontId="2" fillId="0" borderId="121" xfId="0" applyFont="1" applyBorder="1" applyAlignment="1">
      <alignment vertical="center"/>
    </xf>
    <xf numFmtId="0" fontId="27" fillId="0" borderId="115" xfId="0" applyFont="1" applyBorder="1" applyAlignment="1">
      <alignment vertical="center"/>
    </xf>
    <xf numFmtId="0" fontId="27" fillId="0" borderId="122" xfId="0" applyFont="1" applyBorder="1" applyAlignment="1">
      <alignment vertical="center"/>
    </xf>
    <xf numFmtId="0" fontId="27" fillId="0" borderId="0" xfId="0" applyFont="1" applyAlignment="1">
      <alignment vertical="center"/>
    </xf>
    <xf numFmtId="0" fontId="0" fillId="0" borderId="39"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0" xfId="0" applyFont="1" applyBorder="1" applyAlignment="1">
      <alignment vertical="center"/>
    </xf>
    <xf numFmtId="0" fontId="12" fillId="0" borderId="115" xfId="0" applyFont="1" applyBorder="1" applyAlignment="1">
      <alignment vertical="center" wrapText="1"/>
    </xf>
    <xf numFmtId="0" fontId="0" fillId="0" borderId="115" xfId="0" applyFont="1" applyBorder="1" applyAlignment="1">
      <alignment vertical="center" wrapText="1"/>
    </xf>
    <xf numFmtId="0" fontId="0" fillId="0" borderId="122" xfId="0" applyFont="1" applyBorder="1" applyAlignment="1">
      <alignment vertical="center" wrapText="1"/>
    </xf>
    <xf numFmtId="0" fontId="27" fillId="0" borderId="40" xfId="0" applyFont="1" applyBorder="1" applyAlignment="1">
      <alignment vertical="center"/>
    </xf>
    <xf numFmtId="42" fontId="1" fillId="0" borderId="111" xfId="58" applyFill="1" applyBorder="1" applyAlignment="1">
      <alignment horizontal="center" vertical="center" shrinkToFit="1"/>
    </xf>
    <xf numFmtId="42" fontId="1" fillId="0" borderId="108" xfId="58" applyFill="1" applyBorder="1" applyAlignment="1">
      <alignment horizontal="center" vertical="center" shrinkToFit="1"/>
    </xf>
    <xf numFmtId="42" fontId="1" fillId="0" borderId="109" xfId="58" applyFill="1" applyBorder="1" applyAlignment="1">
      <alignment horizontal="center" vertical="center" shrinkToFit="1"/>
    </xf>
    <xf numFmtId="42" fontId="1" fillId="0" borderId="48" xfId="58" applyFill="1" applyBorder="1" applyAlignment="1">
      <alignment horizontal="center" vertical="center" shrinkToFit="1"/>
    </xf>
    <xf numFmtId="42" fontId="1" fillId="0" borderId="123" xfId="58" applyFill="1" applyBorder="1" applyAlignment="1">
      <alignment horizontal="center" vertical="center" shrinkToFit="1"/>
    </xf>
    <xf numFmtId="42" fontId="1" fillId="0" borderId="81" xfId="58" applyFill="1" applyBorder="1" applyAlignment="1">
      <alignment horizontal="center" vertical="center" shrinkToFit="1"/>
    </xf>
    <xf numFmtId="42" fontId="1" fillId="0" borderId="84" xfId="58" applyFill="1" applyBorder="1" applyAlignment="1">
      <alignment horizontal="center" vertical="center" shrinkToFit="1"/>
    </xf>
    <xf numFmtId="42" fontId="1" fillId="0" borderId="66" xfId="58" applyFill="1" applyBorder="1" applyAlignment="1">
      <alignment horizontal="center" vertical="center" shrinkToFit="1"/>
    </xf>
    <xf numFmtId="42" fontId="1" fillId="0" borderId="70" xfId="58" applyFill="1" applyBorder="1" applyAlignment="1">
      <alignment horizontal="center" vertical="center" shrinkToFit="1"/>
    </xf>
    <xf numFmtId="42" fontId="1" fillId="0" borderId="67" xfId="58" applyFill="1" applyBorder="1" applyAlignment="1">
      <alignment horizontal="center" vertical="center" shrinkToFit="1"/>
    </xf>
    <xf numFmtId="42" fontId="1" fillId="0" borderId="124" xfId="58" applyFill="1" applyBorder="1" applyAlignment="1">
      <alignment horizontal="center" vertical="center" shrinkToFit="1"/>
    </xf>
    <xf numFmtId="42" fontId="1" fillId="0" borderId="125" xfId="58" applyFill="1" applyBorder="1" applyAlignment="1">
      <alignment horizontal="center" vertical="center" shrinkToFit="1"/>
    </xf>
    <xf numFmtId="177" fontId="14" fillId="0" borderId="0" xfId="0" applyNumberFormat="1" applyFont="1" applyBorder="1" applyAlignment="1">
      <alignment vertical="center"/>
    </xf>
    <xf numFmtId="0" fontId="14" fillId="0" borderId="0" xfId="0" applyFont="1" applyBorder="1" applyAlignment="1">
      <alignment vertical="center"/>
    </xf>
    <xf numFmtId="0" fontId="0" fillId="4" borderId="124" xfId="0" applyFill="1" applyBorder="1" applyAlignment="1">
      <alignment vertical="center" shrinkToFit="1"/>
    </xf>
    <xf numFmtId="0" fontId="0" fillId="4" borderId="19" xfId="0" applyFill="1" applyBorder="1" applyAlignment="1">
      <alignment vertical="center" shrinkToFit="1"/>
    </xf>
    <xf numFmtId="42" fontId="0" fillId="4" borderId="97" xfId="58" applyFont="1" applyFill="1" applyBorder="1" applyAlignment="1">
      <alignment horizontal="center" vertical="center" shrinkToFit="1"/>
    </xf>
    <xf numFmtId="42" fontId="0" fillId="4" borderId="126" xfId="58" applyFont="1" applyFill="1" applyBorder="1" applyAlignment="1">
      <alignment horizontal="center" vertical="center" shrinkToFit="1"/>
    </xf>
    <xf numFmtId="0" fontId="0" fillId="0" borderId="99" xfId="0" applyFill="1" applyBorder="1" applyAlignment="1">
      <alignment horizontal="center" vertical="center"/>
    </xf>
    <xf numFmtId="0" fontId="0" fillId="5" borderId="97" xfId="0" applyFill="1" applyBorder="1" applyAlignment="1">
      <alignment horizontal="center" vertical="center"/>
    </xf>
    <xf numFmtId="0" fontId="0" fillId="5" borderId="97" xfId="0" applyFill="1" applyBorder="1" applyAlignment="1">
      <alignment vertical="center"/>
    </xf>
    <xf numFmtId="0" fontId="0" fillId="7" borderId="97" xfId="0" applyFill="1" applyBorder="1" applyAlignment="1">
      <alignment vertical="center"/>
    </xf>
    <xf numFmtId="0" fontId="35" fillId="0" borderId="0" xfId="0" applyFont="1" applyAlignment="1">
      <alignment vertical="center"/>
    </xf>
    <xf numFmtId="0" fontId="25" fillId="0" borderId="0" xfId="0" applyFont="1" applyAlignment="1">
      <alignment horizontal="center" vertical="center"/>
    </xf>
    <xf numFmtId="0" fontId="26" fillId="0" borderId="127" xfId="0" applyFont="1" applyBorder="1" applyAlignment="1">
      <alignment horizontal="center" vertical="center" shrinkToFit="1"/>
    </xf>
    <xf numFmtId="0" fontId="11" fillId="0" borderId="128" xfId="0" applyFont="1" applyBorder="1" applyAlignment="1">
      <alignment horizontal="center" vertical="center" shrinkToFit="1"/>
    </xf>
    <xf numFmtId="0" fontId="11" fillId="0" borderId="129" xfId="0" applyFont="1" applyBorder="1" applyAlignment="1">
      <alignment horizontal="center" vertical="center" shrinkToFit="1"/>
    </xf>
    <xf numFmtId="0" fontId="0" fillId="0" borderId="0" xfId="0" applyFont="1" applyAlignment="1">
      <alignment horizontal="left" vertical="center" wrapText="1"/>
    </xf>
    <xf numFmtId="0" fontId="0" fillId="0" borderId="0" xfId="0" applyFont="1" applyAlignment="1">
      <alignment horizontal="left" vertical="center" wrapText="1"/>
    </xf>
    <xf numFmtId="0" fontId="25" fillId="0" borderId="130" xfId="0" applyFont="1" applyBorder="1" applyAlignment="1">
      <alignment horizontal="center" vertical="center"/>
    </xf>
    <xf numFmtId="0" fontId="28" fillId="0" borderId="131" xfId="0" applyFont="1" applyBorder="1" applyAlignment="1">
      <alignment horizontal="center" vertical="center"/>
    </xf>
    <xf numFmtId="0" fontId="28" fillId="0" borderId="131" xfId="0" applyFont="1" applyBorder="1" applyAlignment="1">
      <alignment vertical="center"/>
    </xf>
    <xf numFmtId="0" fontId="28" fillId="0" borderId="132" xfId="0" applyFont="1" applyBorder="1" applyAlignment="1">
      <alignment vertical="center"/>
    </xf>
    <xf numFmtId="0" fontId="0" fillId="0" borderId="40" xfId="0" applyFont="1" applyBorder="1" applyAlignment="1">
      <alignment horizontal="left" vertical="top" wrapText="1"/>
    </xf>
    <xf numFmtId="0" fontId="0" fillId="0" borderId="99" xfId="0" applyFont="1" applyBorder="1" applyAlignment="1">
      <alignment vertical="top" wrapText="1"/>
    </xf>
    <xf numFmtId="0" fontId="0" fillId="0" borderId="100" xfId="0" applyFont="1" applyBorder="1" applyAlignment="1">
      <alignment vertical="top" wrapText="1"/>
    </xf>
    <xf numFmtId="0" fontId="2" fillId="0" borderId="121" xfId="0" applyFont="1" applyBorder="1" applyAlignment="1">
      <alignment vertical="center"/>
    </xf>
    <xf numFmtId="0" fontId="2" fillId="0" borderId="115" xfId="0" applyFont="1" applyBorder="1" applyAlignment="1">
      <alignment vertical="center"/>
    </xf>
    <xf numFmtId="0" fontId="2" fillId="0" borderId="122" xfId="0" applyFont="1" applyBorder="1" applyAlignment="1">
      <alignment vertical="center"/>
    </xf>
    <xf numFmtId="0" fontId="0" fillId="0" borderId="99" xfId="0" applyFont="1" applyBorder="1" applyAlignment="1">
      <alignment vertical="center" wrapText="1"/>
    </xf>
    <xf numFmtId="0" fontId="0" fillId="0" borderId="99" xfId="0" applyBorder="1" applyAlignment="1">
      <alignment vertical="center" wrapText="1"/>
    </xf>
    <xf numFmtId="0" fontId="0" fillId="0" borderId="100" xfId="0" applyBorder="1" applyAlignment="1">
      <alignment vertical="center" wrapText="1"/>
    </xf>
    <xf numFmtId="0" fontId="0" fillId="0" borderId="100" xfId="0" applyFont="1" applyBorder="1" applyAlignment="1">
      <alignment vertical="center" wrapText="1"/>
    </xf>
    <xf numFmtId="0" fontId="31" fillId="0" borderId="99" xfId="0" applyFont="1" applyBorder="1" applyAlignment="1">
      <alignment vertical="center" wrapText="1"/>
    </xf>
    <xf numFmtId="0" fontId="31" fillId="0" borderId="100" xfId="0" applyFont="1" applyBorder="1" applyAlignment="1">
      <alignment vertical="center" wrapText="1"/>
    </xf>
    <xf numFmtId="0" fontId="12" fillId="0" borderId="130" xfId="0" applyFont="1" applyBorder="1" applyAlignment="1">
      <alignment horizontal="center" vertical="center"/>
    </xf>
    <xf numFmtId="0" fontId="0" fillId="0" borderId="131" xfId="0" applyBorder="1" applyAlignment="1">
      <alignment horizontal="center" vertical="center"/>
    </xf>
    <xf numFmtId="0" fontId="12" fillId="0" borderId="131" xfId="0" applyFont="1" applyBorder="1" applyAlignment="1">
      <alignment horizontal="center" vertical="center" wrapText="1"/>
    </xf>
    <xf numFmtId="0" fontId="0" fillId="0" borderId="131" xfId="0" applyBorder="1" applyAlignment="1">
      <alignment horizontal="center" vertical="center" wrapText="1"/>
    </xf>
    <xf numFmtId="0" fontId="0" fillId="0" borderId="132" xfId="0" applyBorder="1" applyAlignment="1">
      <alignment horizontal="center" vertical="center" wrapText="1"/>
    </xf>
    <xf numFmtId="0" fontId="111" fillId="0" borderId="130" xfId="0" applyFont="1" applyBorder="1" applyAlignment="1">
      <alignment horizontal="center" vertical="center"/>
    </xf>
    <xf numFmtId="0" fontId="112" fillId="0" borderId="131" xfId="0" applyFont="1" applyBorder="1" applyAlignment="1">
      <alignment horizontal="center" vertical="center"/>
    </xf>
    <xf numFmtId="0" fontId="112" fillId="0" borderId="132" xfId="0" applyFont="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vertical="center" wrapText="1"/>
    </xf>
    <xf numFmtId="0" fontId="0" fillId="0" borderId="104" xfId="0" applyFont="1" applyBorder="1" applyAlignment="1">
      <alignment vertical="center" wrapText="1"/>
    </xf>
    <xf numFmtId="0" fontId="0" fillId="0" borderId="0" xfId="0" applyBorder="1" applyAlignment="1">
      <alignment vertical="center" wrapText="1"/>
    </xf>
    <xf numFmtId="0" fontId="0" fillId="0" borderId="104" xfId="0" applyBorder="1" applyAlignment="1">
      <alignment vertical="center" wrapText="1"/>
    </xf>
    <xf numFmtId="0" fontId="0" fillId="0" borderId="62" xfId="0" applyFill="1" applyBorder="1" applyAlignment="1">
      <alignment horizontal="center" vertical="center" shrinkToFit="1"/>
    </xf>
    <xf numFmtId="0" fontId="0" fillId="0" borderId="102" xfId="0" applyFill="1" applyBorder="1" applyAlignment="1">
      <alignment horizontal="center" vertical="center" shrinkToFit="1"/>
    </xf>
    <xf numFmtId="0" fontId="0" fillId="0" borderId="0" xfId="0" applyFill="1" applyBorder="1" applyAlignment="1">
      <alignment horizontal="left" vertical="center" shrinkToFit="1"/>
    </xf>
    <xf numFmtId="0" fontId="0" fillId="5" borderId="19" xfId="0" applyFill="1" applyBorder="1" applyAlignment="1">
      <alignment horizontal="center" vertical="center" shrinkToFit="1"/>
    </xf>
    <xf numFmtId="0" fontId="0" fillId="0" borderId="52" xfId="0" applyBorder="1" applyAlignment="1">
      <alignment horizontal="center" vertical="center"/>
    </xf>
    <xf numFmtId="0" fontId="0" fillId="0" borderId="53" xfId="0" applyBorder="1" applyAlignment="1">
      <alignment horizontal="center" vertical="center"/>
    </xf>
    <xf numFmtId="6" fontId="113" fillId="34" borderId="52" xfId="0" applyNumberFormat="1" applyFont="1" applyFill="1" applyBorder="1" applyAlignment="1">
      <alignment horizontal="center" vertical="center"/>
    </xf>
    <xf numFmtId="0" fontId="113" fillId="34" borderId="42" xfId="0" applyFont="1" applyFill="1" applyBorder="1" applyAlignment="1">
      <alignment horizontal="center" vertical="center"/>
    </xf>
    <xf numFmtId="0" fontId="113" fillId="34" borderId="53" xfId="0" applyFont="1" applyFill="1" applyBorder="1" applyAlignment="1">
      <alignment horizontal="center" vertical="center"/>
    </xf>
    <xf numFmtId="0" fontId="34" fillId="34" borderId="52" xfId="0" applyFont="1" applyFill="1" applyBorder="1" applyAlignment="1">
      <alignment horizontal="center" vertical="center" shrinkToFit="1"/>
    </xf>
    <xf numFmtId="0" fontId="34" fillId="34" borderId="53" xfId="0" applyFont="1" applyFill="1" applyBorder="1" applyAlignment="1">
      <alignment horizontal="center" vertical="center" shrinkToFit="1"/>
    </xf>
    <xf numFmtId="0" fontId="0" fillId="0" borderId="106" xfId="0" applyFill="1" applyBorder="1" applyAlignment="1">
      <alignment horizontal="center" vertical="center"/>
    </xf>
    <xf numFmtId="0" fontId="0" fillId="0" borderId="75" xfId="0" applyFill="1" applyBorder="1" applyAlignment="1">
      <alignment horizontal="center" vertical="center"/>
    </xf>
    <xf numFmtId="0" fontId="0" fillId="0" borderId="42" xfId="0" applyBorder="1" applyAlignment="1">
      <alignment horizontal="center" vertical="center"/>
    </xf>
    <xf numFmtId="42" fontId="0" fillId="0" borderId="133" xfId="58" applyFont="1" applyBorder="1" applyAlignment="1">
      <alignment horizontal="right" vertical="center"/>
    </xf>
    <xf numFmtId="42" fontId="0" fillId="0" borderId="134" xfId="58" applyFont="1" applyBorder="1" applyAlignment="1">
      <alignment horizontal="right" vertical="center"/>
    </xf>
    <xf numFmtId="42" fontId="0" fillId="0" borderId="135" xfId="58" applyFont="1" applyBorder="1" applyAlignment="1">
      <alignment horizontal="right" vertical="center"/>
    </xf>
    <xf numFmtId="0" fontId="0" fillId="0" borderId="19" xfId="0" applyBorder="1" applyAlignment="1">
      <alignment horizontal="center" vertical="center"/>
    </xf>
    <xf numFmtId="0" fontId="0" fillId="0" borderId="97" xfId="0" applyBorder="1" applyAlignment="1">
      <alignment horizontal="center" vertical="center"/>
    </xf>
    <xf numFmtId="0" fontId="0" fillId="0" borderId="136" xfId="0" applyBorder="1" applyAlignment="1">
      <alignment horizontal="center" vertical="center"/>
    </xf>
    <xf numFmtId="0" fontId="0" fillId="5" borderId="52" xfId="0" applyFill="1" applyBorder="1" applyAlignment="1">
      <alignment horizontal="center" vertical="center"/>
    </xf>
    <xf numFmtId="0" fontId="0" fillId="5" borderId="42" xfId="0" applyFill="1" applyBorder="1" applyAlignment="1">
      <alignment horizontal="center" vertical="center"/>
    </xf>
    <xf numFmtId="0" fontId="0" fillId="5" borderId="53" xfId="0" applyFill="1" applyBorder="1" applyAlignment="1">
      <alignment horizontal="center" vertical="center"/>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114" fillId="0" borderId="0" xfId="0" applyFont="1" applyAlignment="1">
      <alignment horizontal="center" vertical="center"/>
    </xf>
    <xf numFmtId="0" fontId="17" fillId="0" borderId="99" xfId="0" applyFont="1" applyBorder="1" applyAlignment="1">
      <alignment horizontal="center" vertical="center" shrinkToFit="1"/>
    </xf>
    <xf numFmtId="6" fontId="115" fillId="5" borderId="52" xfId="0" applyNumberFormat="1" applyFont="1" applyFill="1" applyBorder="1" applyAlignment="1">
      <alignment horizontal="center" vertical="center" shrinkToFit="1"/>
    </xf>
    <xf numFmtId="6" fontId="115" fillId="5" borderId="53" xfId="0" applyNumberFormat="1" applyFont="1" applyFill="1" applyBorder="1" applyAlignment="1">
      <alignment horizontal="center" vertical="center" shrinkToFit="1"/>
    </xf>
    <xf numFmtId="0" fontId="0" fillId="0" borderId="107" xfId="0" applyFill="1" applyBorder="1" applyAlignment="1">
      <alignment horizontal="center" vertical="center"/>
    </xf>
    <xf numFmtId="0" fontId="0" fillId="0" borderId="79" xfId="0" applyFill="1" applyBorder="1" applyAlignment="1">
      <alignment horizontal="center" vertical="center"/>
    </xf>
    <xf numFmtId="0" fontId="0" fillId="0" borderId="137" xfId="0" applyFill="1" applyBorder="1" applyAlignment="1">
      <alignment horizontal="center" vertical="center" shrinkToFit="1"/>
    </xf>
    <xf numFmtId="0" fontId="0" fillId="0" borderId="138" xfId="0" applyFill="1" applyBorder="1" applyAlignment="1">
      <alignment horizontal="center" vertical="center" shrinkToFit="1"/>
    </xf>
    <xf numFmtId="0" fontId="0" fillId="0" borderId="139" xfId="0" applyBorder="1" applyAlignment="1">
      <alignment horizontal="center" vertical="center"/>
    </xf>
    <xf numFmtId="0" fontId="0" fillId="0" borderId="140" xfId="0" applyBorder="1" applyAlignment="1">
      <alignment horizontal="center" vertical="center"/>
    </xf>
    <xf numFmtId="0" fontId="0" fillId="0" borderId="91" xfId="0" applyBorder="1" applyAlignment="1">
      <alignment horizontal="center" vertical="center"/>
    </xf>
    <xf numFmtId="0" fontId="0" fillId="0" borderId="94" xfId="0" applyBorder="1" applyAlignment="1">
      <alignment horizontal="center" vertical="center"/>
    </xf>
    <xf numFmtId="0" fontId="0" fillId="0" borderId="38" xfId="0"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6" xfId="0" applyFill="1" applyBorder="1" applyAlignment="1">
      <alignment horizontal="center" vertical="center"/>
    </xf>
    <xf numFmtId="0" fontId="0" fillId="0" borderId="51" xfId="0" applyFill="1" applyBorder="1" applyAlignment="1">
      <alignment horizontal="center" vertical="center"/>
    </xf>
    <xf numFmtId="0" fontId="0" fillId="0" borderId="55" xfId="0" applyFill="1" applyBorder="1" applyAlignment="1">
      <alignment horizontal="center" vertical="center"/>
    </xf>
    <xf numFmtId="0" fontId="0" fillId="0" borderId="48" xfId="0" applyFill="1" applyBorder="1" applyAlignment="1">
      <alignment horizontal="center" vertical="center"/>
    </xf>
    <xf numFmtId="0" fontId="0" fillId="0" borderId="110" xfId="0" applyFill="1" applyBorder="1" applyAlignment="1">
      <alignment horizontal="center" vertical="center"/>
    </xf>
    <xf numFmtId="0" fontId="0" fillId="0" borderId="74" xfId="0" applyFill="1" applyBorder="1" applyAlignment="1">
      <alignment horizontal="center" vertical="center"/>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0" fillId="0" borderId="143" xfId="0" applyBorder="1" applyAlignment="1">
      <alignment horizontal="center" vertical="center" textRotation="255"/>
    </xf>
    <xf numFmtId="0" fontId="0" fillId="0" borderId="32" xfId="0" applyBorder="1" applyAlignment="1">
      <alignment horizontal="center" vertical="center" textRotation="255"/>
    </xf>
    <xf numFmtId="0" fontId="0" fillId="0" borderId="144" xfId="0" applyBorder="1" applyAlignment="1">
      <alignment horizontal="center" vertical="center" textRotation="255"/>
    </xf>
    <xf numFmtId="0" fontId="0" fillId="2" borderId="19" xfId="0" applyFill="1" applyBorder="1" applyAlignment="1">
      <alignment horizontal="center" vertical="center"/>
    </xf>
    <xf numFmtId="0" fontId="0" fillId="6" borderId="53" xfId="0" applyFill="1" applyBorder="1" applyAlignment="1">
      <alignment horizontal="center" vertical="center"/>
    </xf>
    <xf numFmtId="0" fontId="0" fillId="6" borderId="19" xfId="0" applyFill="1" applyBorder="1" applyAlignment="1">
      <alignment horizontal="center" vertical="center"/>
    </xf>
    <xf numFmtId="0" fontId="0" fillId="6" borderId="52" xfId="0" applyFill="1" applyBorder="1" applyAlignment="1">
      <alignment horizontal="center" vertical="center"/>
    </xf>
    <xf numFmtId="42" fontId="0" fillId="2" borderId="97" xfId="58" applyFont="1" applyFill="1" applyBorder="1" applyAlignment="1">
      <alignment horizontal="center" vertical="center"/>
    </xf>
    <xf numFmtId="42" fontId="0" fillId="6" borderId="145" xfId="58" applyFont="1" applyFill="1" applyBorder="1" applyAlignment="1">
      <alignment horizontal="center" vertical="center"/>
    </xf>
    <xf numFmtId="42" fontId="0" fillId="6" borderId="97" xfId="58" applyFont="1" applyFill="1" applyBorder="1" applyAlignment="1">
      <alignment horizontal="center" vertical="center"/>
    </xf>
    <xf numFmtId="42" fontId="0" fillId="6" borderId="136" xfId="58" applyFont="1" applyFill="1" applyBorder="1" applyAlignment="1">
      <alignment horizontal="center" vertical="center"/>
    </xf>
    <xf numFmtId="42" fontId="0" fillId="0" borderId="146" xfId="58" applyFont="1" applyBorder="1" applyAlignment="1">
      <alignment horizontal="right" vertical="center"/>
    </xf>
    <xf numFmtId="42" fontId="0" fillId="0" borderId="147" xfId="58" applyFont="1" applyBorder="1" applyAlignment="1">
      <alignment horizontal="right" vertical="center"/>
    </xf>
    <xf numFmtId="0" fontId="0" fillId="0" borderId="148" xfId="0" applyBorder="1" applyAlignment="1">
      <alignment horizontal="center" vertical="center"/>
    </xf>
    <xf numFmtId="0" fontId="0" fillId="0" borderId="121" xfId="0" applyBorder="1" applyAlignment="1">
      <alignment horizontal="center" vertical="center"/>
    </xf>
    <xf numFmtId="0" fontId="0" fillId="0" borderId="115" xfId="0" applyBorder="1" applyAlignment="1">
      <alignment horizontal="center" vertical="center"/>
    </xf>
    <xf numFmtId="0" fontId="0" fillId="0" borderId="117" xfId="0" applyBorder="1" applyAlignment="1">
      <alignment horizontal="center" vertical="center"/>
    </xf>
    <xf numFmtId="0" fontId="0" fillId="0" borderId="25" xfId="0" applyBorder="1" applyAlignment="1">
      <alignment horizontal="center" vertical="center"/>
    </xf>
    <xf numFmtId="0" fontId="0" fillId="0" borderId="80" xfId="0" applyFill="1" applyBorder="1" applyAlignment="1">
      <alignment horizontal="center" vertical="center"/>
    </xf>
    <xf numFmtId="0" fontId="0" fillId="0" borderId="149" xfId="0" applyFill="1" applyBorder="1" applyAlignment="1">
      <alignment horizontal="center" vertical="center"/>
    </xf>
    <xf numFmtId="0" fontId="0" fillId="0" borderId="81" xfId="0" applyFill="1" applyBorder="1" applyAlignment="1">
      <alignment horizontal="center" vertical="center"/>
    </xf>
    <xf numFmtId="0" fontId="0" fillId="0" borderId="84" xfId="0" applyFill="1" applyBorder="1" applyAlignment="1">
      <alignment horizontal="center" vertical="center"/>
    </xf>
    <xf numFmtId="0" fontId="0" fillId="0" borderId="115" xfId="0" applyFill="1" applyBorder="1" applyAlignment="1">
      <alignment horizontal="center" vertical="center" shrinkToFit="1"/>
    </xf>
    <xf numFmtId="0" fontId="0" fillId="0" borderId="150" xfId="0" applyFill="1" applyBorder="1" applyAlignment="1">
      <alignment horizontal="center" vertical="center" shrinkToFit="1"/>
    </xf>
    <xf numFmtId="0" fontId="0" fillId="6" borderId="151" xfId="0" applyFill="1" applyBorder="1" applyAlignment="1">
      <alignment horizontal="center" vertical="center"/>
    </xf>
    <xf numFmtId="0" fontId="0" fillId="6" borderId="124" xfId="0" applyFill="1" applyBorder="1" applyAlignment="1">
      <alignment horizontal="center" vertical="center"/>
    </xf>
    <xf numFmtId="0" fontId="0" fillId="6" borderId="152" xfId="0" applyFill="1" applyBorder="1" applyAlignment="1">
      <alignment horizontal="center" vertical="center"/>
    </xf>
    <xf numFmtId="0" fontId="0" fillId="0" borderId="153" xfId="0" applyFill="1" applyBorder="1" applyAlignment="1">
      <alignment horizontal="center" vertical="center"/>
    </xf>
    <xf numFmtId="0" fontId="0" fillId="0" borderId="154" xfId="0" applyFill="1" applyBorder="1" applyAlignment="1">
      <alignment horizontal="center" vertical="center"/>
    </xf>
    <xf numFmtId="42" fontId="0" fillId="0" borderId="95" xfId="58" applyFont="1" applyBorder="1" applyAlignment="1">
      <alignment horizontal="right" vertical="center"/>
    </xf>
    <xf numFmtId="0" fontId="0" fillId="0" borderId="69" xfId="0" applyFill="1" applyBorder="1" applyAlignment="1">
      <alignment horizontal="center" vertical="center"/>
    </xf>
    <xf numFmtId="0" fontId="0" fillId="0" borderId="23" xfId="0" applyFill="1" applyBorder="1" applyAlignment="1">
      <alignment horizontal="center" vertical="center"/>
    </xf>
    <xf numFmtId="0" fontId="0" fillId="0" borderId="60" xfId="0" applyFill="1" applyBorder="1" applyAlignment="1">
      <alignment horizontal="center" vertical="center"/>
    </xf>
    <xf numFmtId="0" fontId="0" fillId="0" borderId="105" xfId="0" applyFill="1" applyBorder="1" applyAlignment="1">
      <alignment horizontal="center" vertical="center"/>
    </xf>
    <xf numFmtId="0" fontId="0" fillId="0" borderId="155" xfId="0" applyFill="1" applyBorder="1" applyAlignment="1">
      <alignment horizontal="center" vertical="center"/>
    </xf>
    <xf numFmtId="0" fontId="0" fillId="0" borderId="156" xfId="0" applyFill="1" applyBorder="1" applyAlignment="1">
      <alignment horizontal="center" vertical="center"/>
    </xf>
    <xf numFmtId="0" fontId="0" fillId="0" borderId="157" xfId="0" applyFill="1" applyBorder="1" applyAlignment="1">
      <alignment horizontal="center" vertical="center"/>
    </xf>
    <xf numFmtId="0" fontId="0" fillId="0" borderId="158" xfId="0" applyFill="1" applyBorder="1" applyAlignment="1">
      <alignment horizontal="center" vertical="center"/>
    </xf>
    <xf numFmtId="0" fontId="0" fillId="0" borderId="159" xfId="0" applyFill="1" applyBorder="1" applyAlignment="1">
      <alignment horizontal="center" vertical="center"/>
    </xf>
    <xf numFmtId="0" fontId="0" fillId="0" borderId="160" xfId="0" applyFill="1" applyBorder="1" applyAlignment="1">
      <alignment horizontal="center" vertical="center"/>
    </xf>
    <xf numFmtId="0" fontId="0" fillId="0" borderId="62" xfId="0" applyFill="1" applyBorder="1" applyAlignment="1">
      <alignment horizontal="center" vertical="center"/>
    </xf>
    <xf numFmtId="0" fontId="0" fillId="0" borderId="102" xfId="0" applyFill="1" applyBorder="1" applyAlignment="1">
      <alignment horizontal="center" vertical="center"/>
    </xf>
    <xf numFmtId="0" fontId="0" fillId="0" borderId="85" xfId="0" applyFill="1" applyBorder="1" applyAlignment="1">
      <alignment horizontal="center" vertical="center"/>
    </xf>
    <xf numFmtId="0" fontId="0" fillId="0" borderId="25" xfId="0" applyFill="1" applyBorder="1" applyAlignment="1">
      <alignment horizontal="center" vertical="center"/>
    </xf>
    <xf numFmtId="0" fontId="0" fillId="0" borderId="62" xfId="0" applyFill="1" applyBorder="1" applyAlignment="1">
      <alignment horizontal="center" vertical="center" wrapText="1"/>
    </xf>
    <xf numFmtId="42" fontId="0" fillId="0" borderId="140" xfId="58" applyFont="1" applyBorder="1" applyAlignment="1">
      <alignment horizontal="right" vertical="center"/>
    </xf>
    <xf numFmtId="0" fontId="35" fillId="0" borderId="99" xfId="0" applyFont="1" applyBorder="1" applyAlignment="1">
      <alignment horizontal="left" vertical="center" shrinkToFit="1"/>
    </xf>
    <xf numFmtId="0" fontId="17" fillId="0" borderId="99" xfId="0" applyFont="1" applyBorder="1" applyAlignment="1">
      <alignment horizontal="left" vertical="center" shrinkToFit="1"/>
    </xf>
    <xf numFmtId="0" fontId="17" fillId="0" borderId="161" xfId="0" applyFont="1" applyBorder="1" applyAlignment="1">
      <alignment horizontal="left" vertical="center" shrinkToFit="1"/>
    </xf>
    <xf numFmtId="0" fontId="0" fillId="0" borderId="162" xfId="0" applyBorder="1" applyAlignment="1">
      <alignment horizontal="left" vertical="center" shrinkToFit="1"/>
    </xf>
    <xf numFmtId="0" fontId="0" fillId="0" borderId="99" xfId="0" applyBorder="1" applyAlignment="1">
      <alignment horizontal="left" vertical="center" shrinkToFit="1"/>
    </xf>
    <xf numFmtId="0" fontId="0" fillId="0" borderId="144" xfId="0" applyBorder="1" applyAlignment="1">
      <alignment horizontal="center" vertical="center"/>
    </xf>
    <xf numFmtId="0" fontId="0" fillId="2" borderId="124" xfId="0" applyFill="1" applyBorder="1" applyAlignment="1">
      <alignment horizontal="center" vertical="center"/>
    </xf>
    <xf numFmtId="0" fontId="0" fillId="0" borderId="163" xfId="0" applyFill="1" applyBorder="1" applyAlignment="1">
      <alignment horizontal="center" vertical="center"/>
    </xf>
    <xf numFmtId="0" fontId="0" fillId="0" borderId="82" xfId="0" applyFill="1" applyBorder="1" applyAlignment="1">
      <alignment horizontal="center" vertical="center"/>
    </xf>
    <xf numFmtId="0" fontId="0" fillId="0" borderId="164" xfId="0" applyFill="1" applyBorder="1" applyAlignment="1">
      <alignment horizontal="center" vertical="center" wrapText="1" shrinkToFit="1"/>
    </xf>
    <xf numFmtId="0" fontId="0" fillId="0" borderId="20"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120" xfId="0" applyFill="1" applyBorder="1" applyAlignment="1">
      <alignment horizontal="center" vertical="center" shrinkToFit="1"/>
    </xf>
    <xf numFmtId="0" fontId="0" fillId="0" borderId="85" xfId="0"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116" xfId="0" applyFill="1" applyBorder="1" applyAlignment="1">
      <alignment horizontal="center" vertical="center" shrinkToFit="1"/>
    </xf>
    <xf numFmtId="0" fontId="0" fillId="0" borderId="165" xfId="0" applyFill="1" applyBorder="1" applyAlignment="1">
      <alignment horizontal="center" vertical="center" shrinkToFit="1"/>
    </xf>
    <xf numFmtId="0" fontId="0" fillId="0" borderId="166" xfId="0" applyFill="1" applyBorder="1" applyAlignment="1">
      <alignment horizontal="center" vertical="center" shrinkToFit="1"/>
    </xf>
    <xf numFmtId="0" fontId="0" fillId="0" borderId="167" xfId="0" applyFill="1" applyBorder="1" applyAlignment="1">
      <alignment horizontal="center" vertical="center" shrinkToFit="1"/>
    </xf>
    <xf numFmtId="14" fontId="0" fillId="0" borderId="25" xfId="0" applyNumberFormat="1" applyBorder="1" applyAlignment="1">
      <alignment horizontal="center" vertical="center" shrinkToFit="1"/>
    </xf>
    <xf numFmtId="0" fontId="0" fillId="0" borderId="25" xfId="0" applyBorder="1" applyAlignment="1">
      <alignment horizontal="center" vertical="center" shrinkToFit="1"/>
    </xf>
    <xf numFmtId="0" fontId="114" fillId="0" borderId="99" xfId="0" applyFont="1" applyBorder="1" applyAlignment="1">
      <alignment horizontal="left" vertical="center" shrinkToFit="1"/>
    </xf>
    <xf numFmtId="42" fontId="0" fillId="2" borderId="126" xfId="58" applyFont="1" applyFill="1" applyBorder="1" applyAlignment="1">
      <alignment horizontal="center" vertical="center"/>
    </xf>
    <xf numFmtId="42" fontId="0" fillId="6" borderId="161" xfId="58" applyFont="1" applyFill="1" applyBorder="1" applyAlignment="1">
      <alignment horizontal="center" vertical="center"/>
    </xf>
    <xf numFmtId="42" fontId="0" fillId="6" borderId="126" xfId="58" applyFont="1" applyFill="1" applyBorder="1" applyAlignment="1">
      <alignment horizontal="center" vertical="center"/>
    </xf>
    <xf numFmtId="42" fontId="0" fillId="6" borderId="162" xfId="58" applyFont="1" applyFill="1" applyBorder="1" applyAlignment="1">
      <alignment horizontal="center" vertical="center"/>
    </xf>
    <xf numFmtId="0" fontId="0" fillId="0" borderId="122" xfId="0" applyBorder="1" applyAlignment="1">
      <alignment horizontal="center"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104" xfId="0" applyBorder="1" applyAlignment="1">
      <alignment horizontal="center" vertical="center"/>
    </xf>
    <xf numFmtId="0" fontId="0" fillId="0" borderId="62" xfId="0" applyBorder="1" applyAlignment="1">
      <alignment horizontal="center" vertical="center"/>
    </xf>
    <xf numFmtId="0" fontId="0" fillId="0" borderId="68" xfId="0" applyBorder="1" applyAlignment="1">
      <alignment horizontal="center" vertical="center"/>
    </xf>
    <xf numFmtId="0" fontId="0" fillId="0" borderId="85" xfId="0" applyBorder="1" applyAlignment="1">
      <alignment horizontal="center" vertical="center"/>
    </xf>
    <xf numFmtId="0" fontId="0" fillId="0" borderId="116" xfId="0" applyBorder="1" applyAlignment="1">
      <alignment horizontal="center" vertical="center"/>
    </xf>
    <xf numFmtId="0" fontId="0" fillId="0" borderId="168" xfId="0" applyFill="1" applyBorder="1" applyAlignment="1">
      <alignment horizontal="center" vertical="center" textRotation="255"/>
    </xf>
    <xf numFmtId="0" fontId="0" fillId="0" borderId="126" xfId="0" applyFill="1" applyBorder="1" applyAlignment="1">
      <alignment horizontal="center" vertical="center" textRotation="255"/>
    </xf>
    <xf numFmtId="0" fontId="0" fillId="0" borderId="102" xfId="0" applyBorder="1" applyAlignment="1">
      <alignment horizontal="center" vertical="center"/>
    </xf>
    <xf numFmtId="0" fontId="0" fillId="0" borderId="162" xfId="0" applyBorder="1" applyAlignment="1">
      <alignment horizontal="center" vertical="center"/>
    </xf>
    <xf numFmtId="0" fontId="0" fillId="0" borderId="99" xfId="0" applyBorder="1" applyAlignment="1">
      <alignment horizontal="center" vertical="center"/>
    </xf>
    <xf numFmtId="14" fontId="112" fillId="0" borderId="99" xfId="0" applyNumberFormat="1" applyFont="1" applyBorder="1" applyAlignment="1">
      <alignment horizontal="center" vertical="center" shrinkToFit="1"/>
    </xf>
    <xf numFmtId="0" fontId="112" fillId="0" borderId="99" xfId="0" applyFont="1" applyBorder="1" applyAlignment="1">
      <alignment horizontal="center" vertical="center" shrinkToFit="1"/>
    </xf>
    <xf numFmtId="0" fontId="12" fillId="0" borderId="0" xfId="0" applyFont="1" applyBorder="1" applyAlignment="1">
      <alignment horizontal="center" vertical="center"/>
    </xf>
    <xf numFmtId="0" fontId="0" fillId="0" borderId="0" xfId="0" applyAlignment="1">
      <alignment vertical="center"/>
    </xf>
    <xf numFmtId="0" fontId="0" fillId="0" borderId="131" xfId="0" applyBorder="1" applyAlignment="1">
      <alignment vertical="center"/>
    </xf>
    <xf numFmtId="0" fontId="0" fillId="0" borderId="132" xfId="0" applyBorder="1" applyAlignment="1">
      <alignment vertical="center"/>
    </xf>
    <xf numFmtId="0" fontId="19" fillId="0" borderId="169" xfId="0" applyFont="1" applyBorder="1" applyAlignment="1">
      <alignment horizontal="distributed" vertical="center"/>
    </xf>
    <xf numFmtId="0" fontId="19" fillId="0" borderId="170" xfId="0" applyFont="1" applyBorder="1" applyAlignment="1">
      <alignment horizontal="distributed" vertical="center"/>
    </xf>
    <xf numFmtId="0" fontId="0" fillId="0" borderId="171" xfId="0" applyBorder="1" applyAlignment="1">
      <alignment vertical="center"/>
    </xf>
    <xf numFmtId="0" fontId="19" fillId="0" borderId="172" xfId="0" applyFont="1" applyBorder="1" applyAlignment="1" applyProtection="1">
      <alignment horizontal="right" vertical="center"/>
      <protection locked="0"/>
    </xf>
    <xf numFmtId="0" fontId="19" fillId="0" borderId="170" xfId="0" applyFont="1" applyBorder="1" applyAlignment="1" applyProtection="1">
      <alignment horizontal="right" vertical="center"/>
      <protection locked="0"/>
    </xf>
    <xf numFmtId="0" fontId="19" fillId="0" borderId="173" xfId="0" applyFont="1" applyBorder="1" applyAlignment="1" applyProtection="1">
      <alignment horizontal="right" vertical="center"/>
      <protection locked="0"/>
    </xf>
    <xf numFmtId="0" fontId="19" fillId="0" borderId="174" xfId="0" applyFont="1" applyBorder="1" applyAlignment="1">
      <alignment horizontal="distributed" vertical="center"/>
    </xf>
    <xf numFmtId="0" fontId="19" fillId="0" borderId="42" xfId="0" applyFont="1" applyBorder="1" applyAlignment="1">
      <alignment horizontal="distributed" vertical="center"/>
    </xf>
    <xf numFmtId="0" fontId="0" fillId="0" borderId="53" xfId="0" applyBorder="1" applyAlignment="1">
      <alignment vertical="center"/>
    </xf>
    <xf numFmtId="0" fontId="19" fillId="0" borderId="52" xfId="0" applyFont="1" applyBorder="1" applyAlignment="1" applyProtection="1">
      <alignment horizontal="center" vertical="center"/>
      <protection locked="0"/>
    </xf>
    <xf numFmtId="0" fontId="19" fillId="0" borderId="42" xfId="0" applyFont="1" applyBorder="1" applyAlignment="1" applyProtection="1">
      <alignment horizontal="center" vertical="center"/>
      <protection locked="0"/>
    </xf>
    <xf numFmtId="0" fontId="19" fillId="0" borderId="53" xfId="0" applyFont="1" applyBorder="1" applyAlignment="1" applyProtection="1">
      <alignment horizontal="center" vertical="center"/>
      <protection locked="0"/>
    </xf>
    <xf numFmtId="0" fontId="19" fillId="0" borderId="175"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19" fillId="0" borderId="95" xfId="0" applyFont="1" applyBorder="1" applyAlignment="1" applyProtection="1">
      <alignment horizontal="center" vertical="center"/>
      <protection locked="0"/>
    </xf>
    <xf numFmtId="0" fontId="19" fillId="0" borderId="101" xfId="0" applyFont="1" applyBorder="1" applyAlignment="1">
      <alignment horizontal="distributed" vertical="center"/>
    </xf>
    <xf numFmtId="0" fontId="19" fillId="0" borderId="102" xfId="0" applyFont="1" applyBorder="1" applyAlignment="1">
      <alignment horizontal="distributed" vertical="center"/>
    </xf>
    <xf numFmtId="0" fontId="0" fillId="0" borderId="68" xfId="0" applyBorder="1" applyAlignment="1">
      <alignment vertical="center"/>
    </xf>
    <xf numFmtId="0" fontId="20" fillId="0" borderId="62" xfId="0" applyFont="1" applyBorder="1" applyAlignment="1" applyProtection="1">
      <alignment vertical="center" wrapText="1"/>
      <protection locked="0"/>
    </xf>
    <xf numFmtId="0" fontId="20" fillId="0" borderId="102" xfId="0" applyFont="1" applyBorder="1" applyAlignment="1" applyProtection="1">
      <alignment vertical="center" wrapText="1"/>
      <protection locked="0"/>
    </xf>
    <xf numFmtId="0" fontId="20" fillId="0" borderId="103" xfId="0" applyFont="1" applyBorder="1" applyAlignment="1" applyProtection="1">
      <alignment vertical="center" wrapText="1"/>
      <protection locked="0"/>
    </xf>
    <xf numFmtId="0" fontId="20" fillId="0" borderId="20" xfId="0" applyFont="1" applyBorder="1" applyAlignment="1" applyProtection="1">
      <alignment vertical="center" wrapText="1"/>
      <protection locked="0"/>
    </xf>
    <xf numFmtId="0" fontId="20" fillId="0" borderId="0" xfId="0" applyFont="1" applyBorder="1" applyAlignment="1" applyProtection="1">
      <alignment vertical="center" wrapText="1"/>
      <protection locked="0"/>
    </xf>
    <xf numFmtId="0" fontId="20" fillId="0" borderId="104" xfId="0" applyFont="1" applyBorder="1" applyAlignment="1" applyProtection="1">
      <alignment vertical="center" wrapText="1"/>
      <protection locked="0"/>
    </xf>
    <xf numFmtId="0" fontId="20" fillId="0" borderId="85" xfId="0" applyFont="1" applyBorder="1" applyAlignment="1" applyProtection="1">
      <alignment vertical="center" wrapText="1"/>
      <protection locked="0"/>
    </xf>
    <xf numFmtId="0" fontId="20" fillId="0" borderId="25" xfId="0" applyFont="1" applyBorder="1" applyAlignment="1" applyProtection="1">
      <alignment vertical="center" wrapText="1"/>
      <protection locked="0"/>
    </xf>
    <xf numFmtId="0" fontId="20" fillId="0" borderId="176" xfId="0" applyFont="1" applyBorder="1" applyAlignment="1" applyProtection="1">
      <alignment vertical="center" wrapText="1"/>
      <protection locked="0"/>
    </xf>
    <xf numFmtId="0" fontId="21" fillId="0" borderId="39" xfId="0" applyFont="1" applyBorder="1" applyAlignment="1">
      <alignment vertical="center" wrapText="1"/>
    </xf>
    <xf numFmtId="0" fontId="21" fillId="0" borderId="0" xfId="0" applyFont="1" applyBorder="1" applyAlignment="1">
      <alignment vertical="center" wrapText="1"/>
    </xf>
    <xf numFmtId="0" fontId="0" fillId="0" borderId="120" xfId="0" applyBorder="1" applyAlignment="1">
      <alignment vertical="center"/>
    </xf>
    <xf numFmtId="0" fontId="21" fillId="0" borderId="117" xfId="0" applyFont="1" applyBorder="1" applyAlignment="1">
      <alignment vertical="center" wrapText="1"/>
    </xf>
    <xf numFmtId="0" fontId="21" fillId="0" borderId="25" xfId="0" applyFont="1" applyBorder="1" applyAlignment="1">
      <alignment vertical="center" wrapText="1"/>
    </xf>
    <xf numFmtId="0" fontId="0" fillId="0" borderId="116" xfId="0" applyBorder="1" applyAlignment="1">
      <alignment vertical="center"/>
    </xf>
    <xf numFmtId="0" fontId="21" fillId="0" borderId="119" xfId="0" applyFont="1" applyBorder="1" applyAlignment="1" applyProtection="1">
      <alignment horizontal="center" vertical="center"/>
      <protection locked="0"/>
    </xf>
    <xf numFmtId="0" fontId="21" fillId="0" borderId="177" xfId="0" applyFont="1" applyBorder="1" applyAlignment="1" applyProtection="1">
      <alignment horizontal="center" vertical="center"/>
      <protection locked="0"/>
    </xf>
    <xf numFmtId="0" fontId="21" fillId="0" borderId="178" xfId="0" applyFont="1" applyBorder="1" applyAlignment="1" applyProtection="1">
      <alignment horizontal="center" vertical="center"/>
      <protection locked="0"/>
    </xf>
    <xf numFmtId="0" fontId="21" fillId="0" borderId="119" xfId="0" applyFont="1" applyBorder="1" applyAlignment="1" applyProtection="1">
      <alignment horizontal="center" vertical="center" wrapText="1"/>
      <protection locked="0"/>
    </xf>
    <xf numFmtId="0" fontId="21" fillId="0" borderId="179" xfId="0" applyFont="1" applyBorder="1" applyAlignment="1" applyProtection="1">
      <alignment horizontal="center" vertical="center"/>
      <protection locked="0"/>
    </xf>
    <xf numFmtId="0" fontId="19" fillId="0" borderId="39" xfId="0" applyFont="1" applyBorder="1" applyAlignment="1">
      <alignment horizontal="distributed" vertical="center"/>
    </xf>
    <xf numFmtId="0" fontId="19" fillId="0" borderId="0" xfId="0" applyFont="1" applyBorder="1" applyAlignment="1">
      <alignment horizontal="distributed" vertical="center"/>
    </xf>
    <xf numFmtId="0" fontId="21" fillId="0" borderId="76" xfId="0" applyFont="1" applyBorder="1" applyAlignment="1" applyProtection="1">
      <alignment horizontal="center" vertical="center"/>
      <protection locked="0"/>
    </xf>
    <xf numFmtId="0" fontId="21" fillId="0" borderId="180" xfId="0" applyFont="1" applyBorder="1" applyAlignment="1" applyProtection="1">
      <alignment horizontal="center" vertical="center"/>
      <protection locked="0"/>
    </xf>
    <xf numFmtId="0" fontId="21" fillId="0" borderId="54" xfId="0" applyFont="1" applyBorder="1" applyAlignment="1" applyProtection="1">
      <alignment horizontal="center" vertical="center"/>
      <protection locked="0"/>
    </xf>
    <xf numFmtId="0" fontId="21" fillId="0" borderId="71" xfId="0" applyFont="1" applyBorder="1" applyAlignment="1" applyProtection="1">
      <alignment horizontal="center" vertical="center"/>
      <protection locked="0"/>
    </xf>
    <xf numFmtId="0" fontId="21" fillId="0" borderId="181" xfId="0" applyFont="1" applyBorder="1" applyAlignment="1" applyProtection="1">
      <alignment horizontal="center" vertical="center"/>
      <protection locked="0"/>
    </xf>
    <xf numFmtId="0" fontId="23" fillId="0" borderId="71" xfId="0" applyFont="1" applyBorder="1" applyAlignment="1" applyProtection="1">
      <alignment horizontal="left" vertical="center" wrapText="1"/>
      <protection locked="0"/>
    </xf>
    <xf numFmtId="0" fontId="23" fillId="0" borderId="125" xfId="0" applyFont="1" applyBorder="1" applyAlignment="1" applyProtection="1">
      <alignment horizontal="left" vertical="center" wrapText="1"/>
      <protection locked="0"/>
    </xf>
    <xf numFmtId="0" fontId="23" fillId="0" borderId="182" xfId="0" applyFont="1" applyBorder="1" applyAlignment="1" applyProtection="1">
      <alignment horizontal="left" vertical="center" wrapText="1"/>
      <protection locked="0"/>
    </xf>
    <xf numFmtId="0" fontId="21" fillId="0" borderId="75" xfId="0" applyFont="1" applyBorder="1" applyAlignment="1" applyProtection="1">
      <alignment horizontal="center" vertical="center"/>
      <protection locked="0"/>
    </xf>
    <xf numFmtId="0" fontId="23" fillId="0" borderId="76" xfId="0" applyFont="1" applyBorder="1" applyAlignment="1" applyProtection="1">
      <alignment horizontal="left" vertical="center" wrapText="1"/>
      <protection locked="0"/>
    </xf>
    <xf numFmtId="0" fontId="23" fillId="0" borderId="180" xfId="0" applyFont="1" applyBorder="1" applyAlignment="1" applyProtection="1">
      <alignment horizontal="left" vertical="center" wrapText="1"/>
      <protection locked="0"/>
    </xf>
    <xf numFmtId="0" fontId="23" fillId="0" borderId="183" xfId="0" applyFont="1" applyBorder="1" applyAlignment="1" applyProtection="1">
      <alignment horizontal="left" vertical="center" wrapText="1"/>
      <protection locked="0"/>
    </xf>
    <xf numFmtId="0" fontId="21" fillId="0" borderId="24"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21" fillId="0" borderId="142" xfId="0" applyFont="1" applyBorder="1" applyAlignment="1" applyProtection="1">
      <alignment horizontal="center" vertical="center"/>
      <protection locked="0"/>
    </xf>
    <xf numFmtId="0" fontId="23" fillId="0" borderId="75" xfId="0" applyFont="1" applyBorder="1" applyAlignment="1" applyProtection="1">
      <alignment horizontal="left" vertical="center" wrapText="1"/>
      <protection locked="0"/>
    </xf>
    <xf numFmtId="0" fontId="23" fillId="0" borderId="184" xfId="0" applyFont="1" applyBorder="1" applyAlignment="1" applyProtection="1">
      <alignment horizontal="left" vertical="center" wrapText="1"/>
      <protection locked="0"/>
    </xf>
    <xf numFmtId="0" fontId="19" fillId="0" borderId="174" xfId="0" applyFont="1" applyBorder="1" applyAlignment="1">
      <alignment horizontal="center" vertical="center"/>
    </xf>
    <xf numFmtId="0" fontId="19" fillId="0" borderId="42" xfId="0" applyFont="1" applyBorder="1" applyAlignment="1">
      <alignment horizontal="center" vertical="center"/>
    </xf>
    <xf numFmtId="0" fontId="19" fillId="0" borderId="185" xfId="0" applyFont="1" applyBorder="1" applyAlignment="1">
      <alignment horizontal="center" vertical="center"/>
    </xf>
    <xf numFmtId="0" fontId="19" fillId="0" borderId="186" xfId="0" applyFont="1" applyBorder="1" applyAlignment="1">
      <alignment horizontal="center" vertical="center"/>
    </xf>
    <xf numFmtId="0" fontId="0" fillId="0" borderId="145" xfId="0" applyBorder="1" applyAlignment="1">
      <alignment vertical="center"/>
    </xf>
    <xf numFmtId="0" fontId="19" fillId="0" borderId="136" xfId="0" applyFont="1" applyBorder="1" applyAlignment="1" applyProtection="1">
      <alignment horizontal="center" vertical="center"/>
      <protection locked="0"/>
    </xf>
    <xf numFmtId="0" fontId="24" fillId="0" borderId="186" xfId="0" applyFont="1" applyBorder="1" applyAlignment="1" applyProtection="1">
      <alignment horizontal="center" vertical="center"/>
      <protection locked="0"/>
    </xf>
    <xf numFmtId="0" fontId="24" fillId="0" borderId="187" xfId="0" applyFont="1" applyBorder="1" applyAlignment="1" applyProtection="1">
      <alignment horizontal="center" vertical="center"/>
      <protection locked="0"/>
    </xf>
    <xf numFmtId="0" fontId="21" fillId="0" borderId="35" xfId="0" applyFont="1" applyBorder="1" applyAlignment="1" applyProtection="1">
      <alignment horizontal="center" vertical="center"/>
      <protection locked="0"/>
    </xf>
    <xf numFmtId="0" fontId="23" fillId="0" borderId="35" xfId="0" applyFont="1" applyBorder="1" applyAlignment="1" applyProtection="1">
      <alignment horizontal="left" vertical="center" wrapText="1"/>
      <protection locked="0"/>
    </xf>
    <xf numFmtId="0" fontId="23" fillId="0" borderId="188" xfId="0" applyFont="1" applyBorder="1" applyAlignment="1" applyProtection="1">
      <alignment horizontal="left" vertical="center" wrapText="1"/>
      <protection locked="0"/>
    </xf>
    <xf numFmtId="0" fontId="12" fillId="0" borderId="131" xfId="0" applyFont="1" applyBorder="1" applyAlignment="1">
      <alignment horizontal="center" vertical="center"/>
    </xf>
    <xf numFmtId="0" fontId="12" fillId="0" borderId="132" xfId="0" applyFont="1" applyBorder="1" applyAlignment="1">
      <alignment horizontal="center" vertical="center"/>
    </xf>
    <xf numFmtId="0" fontId="12" fillId="0" borderId="189" xfId="0" applyFont="1" applyBorder="1" applyAlignment="1">
      <alignment horizontal="center" vertical="center"/>
    </xf>
    <xf numFmtId="0" fontId="0" fillId="0" borderId="190" xfId="0" applyBorder="1" applyAlignment="1">
      <alignment vertical="center"/>
    </xf>
    <xf numFmtId="0" fontId="18" fillId="0" borderId="190" xfId="0" applyFont="1" applyBorder="1" applyAlignment="1" applyProtection="1">
      <alignment vertical="center" shrinkToFit="1"/>
      <protection locked="0"/>
    </xf>
    <xf numFmtId="0" fontId="18" fillId="0" borderId="191" xfId="0" applyFont="1" applyBorder="1" applyAlignment="1" applyProtection="1">
      <alignment vertical="center" shrinkToFit="1"/>
      <protection locked="0"/>
    </xf>
    <xf numFmtId="0" fontId="101" fillId="2" borderId="192" xfId="0" applyFont="1" applyFill="1" applyBorder="1" applyAlignment="1" applyProtection="1">
      <alignment horizontal="center" vertical="center" shrinkToFit="1"/>
      <protection locked="0"/>
    </xf>
    <xf numFmtId="0" fontId="101" fillId="2" borderId="193" xfId="0" applyFont="1" applyFill="1" applyBorder="1" applyAlignment="1" applyProtection="1">
      <alignment horizontal="center" vertical="center" shrinkToFit="1"/>
      <protection locked="0"/>
    </xf>
    <xf numFmtId="0" fontId="101" fillId="0" borderId="0" xfId="0" applyFont="1" applyAlignment="1" applyProtection="1">
      <alignment horizontal="left" vertical="center" shrinkToFit="1"/>
      <protection locked="0"/>
    </xf>
    <xf numFmtId="0" fontId="101" fillId="2" borderId="22" xfId="0" applyFont="1" applyFill="1" applyBorder="1" applyAlignment="1" applyProtection="1">
      <alignment horizontal="center" vertical="center" shrinkToFit="1"/>
      <protection locked="0"/>
    </xf>
    <xf numFmtId="0" fontId="101" fillId="0" borderId="149" xfId="0" applyFont="1" applyBorder="1" applyAlignment="1" applyProtection="1">
      <alignment horizontal="left" vertical="center" shrinkToFit="1"/>
      <protection locked="0"/>
    </xf>
    <xf numFmtId="0" fontId="101" fillId="2" borderId="19" xfId="0" applyFont="1" applyFill="1" applyBorder="1" applyAlignment="1" applyProtection="1">
      <alignment horizontal="center" vertical="center" shrinkToFit="1"/>
      <protection locked="0"/>
    </xf>
    <xf numFmtId="0" fontId="101" fillId="2" borderId="52" xfId="0" applyFont="1" applyFill="1" applyBorder="1" applyAlignment="1" applyProtection="1">
      <alignment horizontal="center" vertical="center" shrinkToFit="1"/>
      <protection locked="0"/>
    </xf>
    <xf numFmtId="0" fontId="101" fillId="2" borderId="53" xfId="0" applyFont="1" applyFill="1" applyBorder="1" applyAlignment="1" applyProtection="1">
      <alignment horizontal="center" vertical="center" shrinkToFit="1"/>
      <protection locked="0"/>
    </xf>
    <xf numFmtId="0" fontId="101" fillId="2" borderId="194" xfId="0" applyFont="1" applyFill="1" applyBorder="1" applyAlignment="1" applyProtection="1">
      <alignment horizontal="center" vertical="center" shrinkToFit="1"/>
      <protection locked="0"/>
    </xf>
    <xf numFmtId="0" fontId="101" fillId="2" borderId="195" xfId="0" applyFont="1" applyFill="1" applyBorder="1" applyAlignment="1" applyProtection="1">
      <alignment horizontal="center" vertical="center" shrinkToFit="1"/>
      <protection locked="0"/>
    </xf>
    <xf numFmtId="0" fontId="116" fillId="2" borderId="0" xfId="0" applyFont="1" applyFill="1" applyBorder="1" applyAlignment="1" applyProtection="1">
      <alignment horizontal="right" vertical="center"/>
      <protection locked="0"/>
    </xf>
    <xf numFmtId="0" fontId="116" fillId="2" borderId="99" xfId="0" applyFont="1" applyFill="1" applyBorder="1" applyAlignment="1" applyProtection="1">
      <alignment horizontal="right" vertical="center"/>
      <protection locked="0"/>
    </xf>
    <xf numFmtId="180" fontId="6" fillId="2" borderId="0" xfId="58" applyNumberFormat="1" applyFont="1" applyFill="1" applyBorder="1" applyAlignment="1" applyProtection="1">
      <alignment horizontal="center" vertical="center"/>
      <protection/>
    </xf>
    <xf numFmtId="180" fontId="6" fillId="2" borderId="99" xfId="58" applyNumberFormat="1" applyFont="1" applyFill="1" applyBorder="1" applyAlignment="1" applyProtection="1">
      <alignment horizontal="center" vertical="center"/>
      <protection/>
    </xf>
    <xf numFmtId="42" fontId="117" fillId="2" borderId="0" xfId="58" applyFont="1" applyFill="1" applyBorder="1" applyAlignment="1" applyProtection="1">
      <alignment horizontal="center" vertical="center"/>
      <protection/>
    </xf>
    <xf numFmtId="42" fontId="117" fillId="2" borderId="99" xfId="58" applyFont="1" applyFill="1" applyBorder="1" applyAlignment="1" applyProtection="1">
      <alignment horizontal="center" vertical="center"/>
      <protection/>
    </xf>
    <xf numFmtId="0" fontId="101" fillId="0" borderId="0" xfId="0" applyFont="1" applyAlignment="1" applyProtection="1">
      <alignment vertical="center"/>
      <protection locked="0"/>
    </xf>
    <xf numFmtId="0" fontId="101" fillId="0" borderId="25" xfId="0" applyFont="1" applyBorder="1" applyAlignment="1" applyProtection="1">
      <alignment horizontal="center" vertical="center" shrinkToFit="1"/>
      <protection locked="0"/>
    </xf>
    <xf numFmtId="6" fontId="113" fillId="0" borderId="0" xfId="0" applyNumberFormat="1" applyFont="1" applyBorder="1" applyAlignment="1" applyProtection="1">
      <alignment horizontal="center" vertical="center"/>
      <protection locked="0"/>
    </xf>
    <xf numFmtId="0" fontId="113" fillId="0" borderId="0" xfId="0" applyFont="1" applyBorder="1" applyAlignment="1" applyProtection="1">
      <alignment horizontal="center" vertical="center"/>
      <protection locked="0"/>
    </xf>
    <xf numFmtId="0" fontId="113" fillId="0" borderId="25" xfId="0" applyFont="1" applyBorder="1" applyAlignment="1" applyProtection="1">
      <alignment horizontal="center" vertical="center"/>
      <protection locked="0"/>
    </xf>
    <xf numFmtId="0" fontId="101" fillId="2" borderId="19" xfId="0" applyFont="1" applyFill="1" applyBorder="1" applyAlignment="1" applyProtection="1">
      <alignment horizontal="center" vertical="center"/>
      <protection locked="0"/>
    </xf>
    <xf numFmtId="180" fontId="101" fillId="0" borderId="21" xfId="58" applyNumberFormat="1" applyFont="1" applyBorder="1" applyAlignment="1" applyProtection="1">
      <alignment horizontal="center" vertical="center" shrinkToFit="1"/>
      <protection locked="0"/>
    </xf>
    <xf numFmtId="180" fontId="101" fillId="0" borderId="50" xfId="58" applyNumberFormat="1" applyFont="1" applyBorder="1" applyAlignment="1" applyProtection="1">
      <alignment horizontal="center" vertical="center" shrinkToFit="1"/>
      <protection locked="0"/>
    </xf>
    <xf numFmtId="180" fontId="101" fillId="0" borderId="52" xfId="58" applyNumberFormat="1" applyFont="1" applyBorder="1" applyAlignment="1" applyProtection="1">
      <alignment horizontal="center" vertical="center" shrinkToFit="1"/>
      <protection locked="0"/>
    </xf>
    <xf numFmtId="180" fontId="101" fillId="0" borderId="42" xfId="58" applyNumberFormat="1" applyFont="1" applyBorder="1" applyAlignment="1" applyProtection="1">
      <alignment horizontal="center" vertical="center" shrinkToFit="1"/>
      <protection locked="0"/>
    </xf>
    <xf numFmtId="180" fontId="101" fillId="0" borderId="53" xfId="58" applyNumberFormat="1" applyFont="1" applyBorder="1" applyAlignment="1" applyProtection="1">
      <alignment horizontal="center" vertical="center" shrinkToFit="1"/>
      <protection locked="0"/>
    </xf>
    <xf numFmtId="0" fontId="102" fillId="0" borderId="0" xfId="0" applyFont="1" applyAlignment="1" applyProtection="1">
      <alignment horizontal="center" vertical="center"/>
      <protection locked="0"/>
    </xf>
    <xf numFmtId="0" fontId="101" fillId="0" borderId="0" xfId="0" applyFont="1" applyAlignment="1" applyProtection="1">
      <alignment horizontal="center" vertical="center"/>
      <protection locked="0"/>
    </xf>
    <xf numFmtId="179" fontId="101" fillId="0" borderId="0" xfId="0" applyNumberFormat="1" applyFont="1" applyFill="1" applyAlignment="1" applyProtection="1">
      <alignment horizontal="center" vertical="center"/>
      <protection locked="0"/>
    </xf>
    <xf numFmtId="0" fontId="102"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shrinkToFit="1"/>
      <protection locked="0"/>
    </xf>
    <xf numFmtId="0" fontId="101" fillId="0" borderId="0" xfId="0" applyFont="1" applyBorder="1" applyAlignment="1" applyProtection="1">
      <alignment horizontal="center" vertical="center" wrapText="1"/>
      <protection locked="0"/>
    </xf>
    <xf numFmtId="0" fontId="101" fillId="0" borderId="25" xfId="0" applyFont="1" applyBorder="1" applyAlignment="1" applyProtection="1">
      <alignment horizontal="center" vertical="center" wrapText="1"/>
      <protection locked="0"/>
    </xf>
    <xf numFmtId="0" fontId="101" fillId="0" borderId="0" xfId="0" applyFont="1" applyAlignment="1" applyProtection="1">
      <alignment horizontal="right" vertical="center"/>
      <protection locked="0"/>
    </xf>
    <xf numFmtId="0" fontId="104" fillId="0" borderId="0" xfId="0" applyFont="1" applyBorder="1" applyAlignment="1" applyProtection="1">
      <alignment horizontal="center" vertical="center" wrapText="1"/>
      <protection locked="0"/>
    </xf>
    <xf numFmtId="0" fontId="104" fillId="0" borderId="0" xfId="0" applyFont="1" applyBorder="1" applyAlignment="1" applyProtection="1">
      <alignment horizontal="center" vertical="center"/>
      <protection locked="0"/>
    </xf>
    <xf numFmtId="0" fontId="83" fillId="0" borderId="0" xfId="0" applyFont="1" applyBorder="1" applyAlignment="1" applyProtection="1">
      <alignment horizontal="center" vertical="center" wrapText="1"/>
      <protection locked="0"/>
    </xf>
    <xf numFmtId="0" fontId="83" fillId="0" borderId="0" xfId="0" applyFont="1" applyBorder="1" applyAlignment="1" applyProtection="1">
      <alignment horizontal="center" vertical="center"/>
      <protection locked="0"/>
    </xf>
    <xf numFmtId="0" fontId="101" fillId="0" borderId="0" xfId="0" applyFont="1" applyBorder="1" applyAlignment="1" applyProtection="1">
      <alignment horizontal="center" vertical="center"/>
      <protection locked="0"/>
    </xf>
    <xf numFmtId="0" fontId="101" fillId="2" borderId="62" xfId="0" applyFont="1" applyFill="1" applyBorder="1" applyAlignment="1" applyProtection="1">
      <alignment horizontal="center" vertical="center" shrinkToFit="1"/>
      <protection locked="0"/>
    </xf>
    <xf numFmtId="0" fontId="101" fillId="2" borderId="68" xfId="0" applyFont="1" applyFill="1" applyBorder="1" applyAlignment="1" applyProtection="1">
      <alignment horizontal="center" vertical="center" shrinkToFit="1"/>
      <protection locked="0"/>
    </xf>
    <xf numFmtId="0" fontId="115" fillId="0" borderId="0" xfId="0" applyFont="1" applyBorder="1" applyAlignment="1" applyProtection="1">
      <alignment horizontal="center" vertical="center" wrapText="1"/>
      <protection locked="0"/>
    </xf>
    <xf numFmtId="0" fontId="115" fillId="0" borderId="0" xfId="0" applyFont="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207">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patternType="solid">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ont>
        <color theme="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11</xdr:row>
      <xdr:rowOff>28575</xdr:rowOff>
    </xdr:from>
    <xdr:to>
      <xdr:col>11</xdr:col>
      <xdr:colOff>495300</xdr:colOff>
      <xdr:row>39</xdr:row>
      <xdr:rowOff>66675</xdr:rowOff>
    </xdr:to>
    <xdr:sp>
      <xdr:nvSpPr>
        <xdr:cNvPr id="1" name="四角形: 角を丸くする 4"/>
        <xdr:cNvSpPr>
          <a:spLocks/>
        </xdr:cNvSpPr>
      </xdr:nvSpPr>
      <xdr:spPr>
        <a:xfrm>
          <a:off x="4162425" y="2247900"/>
          <a:ext cx="1990725" cy="4848225"/>
        </a:xfrm>
        <a:prstGeom prst="roundRect">
          <a:avLst/>
        </a:prstGeom>
        <a:solidFill>
          <a:srgbClr val="FFC000"/>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矢印のセルについては</a:t>
          </a:r>
          <a:r>
            <a:rPr lang="en-US" cap="none" sz="1100" b="0" i="0" u="none" baseline="0">
              <a:solidFill>
                <a:srgbClr val="000000"/>
              </a:solidFill>
            </a:rPr>
            <a:t>
</a:t>
          </a:r>
          <a:r>
            <a:rPr lang="en-US" cap="none" sz="1100" b="0" i="0" u="none" baseline="0">
              <a:solidFill>
                <a:srgbClr val="000000"/>
              </a:solidFill>
            </a:rPr>
            <a:t>コピー＆ペーストや</a:t>
          </a:r>
          <a:r>
            <a:rPr lang="en-US" cap="none" sz="1100" b="0" i="0" u="none" baseline="0">
              <a:solidFill>
                <a:srgbClr val="000000"/>
              </a:solidFill>
            </a:rPr>
            <a:t>
</a:t>
          </a:r>
          <a:r>
            <a:rPr lang="en-US" cap="none" sz="1100" b="0" i="0" u="none" baseline="0">
              <a:solidFill>
                <a:srgbClr val="000000"/>
              </a:solidFill>
            </a:rPr>
            <a:t>ドロップコピーはせず</a:t>
          </a:r>
          <a:r>
            <a:rPr lang="en-US" cap="none" sz="1100" b="0" i="0" u="none" baseline="0">
              <a:solidFill>
                <a:srgbClr val="000000"/>
              </a:solidFill>
            </a:rPr>
            <a:t>
</a:t>
          </a:r>
          <a:r>
            <a:rPr lang="en-US" cap="none" sz="1100" b="0" i="0" u="none" baseline="0">
              <a:solidFill>
                <a:srgbClr val="000000"/>
              </a:solidFill>
            </a:rPr>
            <a:t>各セルごとに</a:t>
          </a:r>
          <a:r>
            <a:rPr lang="en-US" cap="none" sz="1100" b="0" i="0" u="none" baseline="0">
              <a:solidFill>
                <a:srgbClr val="000000"/>
              </a:solidFill>
            </a:rPr>
            <a:t>
</a:t>
          </a:r>
          <a:r>
            <a:rPr lang="en-US" cap="none" sz="1100" b="0" i="0" u="none" baseline="0">
              <a:solidFill>
                <a:srgbClr val="000000"/>
              </a:solidFill>
            </a:rPr>
            <a:t>「１」を選択する方法か</a:t>
          </a:r>
          <a:r>
            <a:rPr lang="en-US" cap="none" sz="1100" b="0" i="0" u="none" baseline="0">
              <a:solidFill>
                <a:srgbClr val="000000"/>
              </a:solidFill>
            </a:rPr>
            <a:t>
</a:t>
          </a:r>
          <a:r>
            <a:rPr lang="en-US" cap="none" sz="1100" b="0" i="0" u="none" baseline="0">
              <a:solidFill>
                <a:srgbClr val="000000"/>
              </a:solidFill>
            </a:rPr>
            <a:t>「１」を手入力する方法のみで</a:t>
          </a:r>
          <a:r>
            <a:rPr lang="en-US" cap="none" sz="1100" b="0" i="0" u="none" baseline="0">
              <a:solidFill>
                <a:srgbClr val="000000"/>
              </a:solidFill>
            </a:rPr>
            <a:t>
</a:t>
          </a:r>
          <a:r>
            <a:rPr lang="en-US" cap="none" sz="1100" b="0" i="0" u="none" baseline="0">
              <a:solidFill>
                <a:srgbClr val="000000"/>
              </a:solidFill>
            </a:rPr>
            <a:t>入力してください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コピーをすると</a:t>
          </a:r>
          <a:r>
            <a:rPr lang="en-US" cap="none" sz="1100" b="0" i="0" u="none" baseline="0">
              <a:solidFill>
                <a:srgbClr val="000000"/>
              </a:solidFill>
            </a:rPr>
            <a:t>
</a:t>
          </a:r>
          <a:r>
            <a:rPr lang="en-US" cap="none" sz="1100" b="0" i="0" u="none" baseline="0">
              <a:solidFill>
                <a:srgbClr val="000000"/>
              </a:solidFill>
            </a:rPr>
            <a:t>「条件付き書式」もコピーされるため、セルの色が変わらなくなります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FF0000"/>
              </a:solidFill>
            </a:rPr>
            <a:t>なお</a:t>
          </a:r>
          <a:r>
            <a:rPr lang="en-US" cap="none" sz="1100" b="0" i="0" u="none" baseline="0">
              <a:solidFill>
                <a:srgbClr val="FF0000"/>
              </a:solidFill>
            </a:rPr>
            <a:t>
</a:t>
          </a:r>
          <a:r>
            <a:rPr lang="en-US" cap="none" sz="1100" b="0" i="0" u="none" baseline="0">
              <a:solidFill>
                <a:srgbClr val="FF0000"/>
              </a:solidFill>
            </a:rPr>
            <a:t>入力の際は、このボックスを移動させるか、消してから入力してください</a:t>
          </a:r>
        </a:p>
      </xdr:txBody>
    </xdr:sp>
    <xdr:clientData/>
  </xdr:twoCellAnchor>
  <xdr:twoCellAnchor>
    <xdr:from>
      <xdr:col>13</xdr:col>
      <xdr:colOff>400050</xdr:colOff>
      <xdr:row>6</xdr:row>
      <xdr:rowOff>219075</xdr:rowOff>
    </xdr:from>
    <xdr:to>
      <xdr:col>22</xdr:col>
      <xdr:colOff>504825</xdr:colOff>
      <xdr:row>76</xdr:row>
      <xdr:rowOff>19050</xdr:rowOff>
    </xdr:to>
    <xdr:grpSp>
      <xdr:nvGrpSpPr>
        <xdr:cNvPr id="2" name="グループ化 8"/>
        <xdr:cNvGrpSpPr>
          <a:grpSpLocks/>
        </xdr:cNvGrpSpPr>
      </xdr:nvGrpSpPr>
      <xdr:grpSpPr>
        <a:xfrm>
          <a:off x="7419975" y="1400175"/>
          <a:ext cx="6276975" cy="15401925"/>
          <a:chOff x="6449158" y="1283678"/>
          <a:chExt cx="5520836" cy="11997689"/>
        </a:xfrm>
        <a:solidFill>
          <a:srgbClr val="FFFFFF"/>
        </a:solidFill>
      </xdr:grpSpPr>
      <xdr:grpSp>
        <xdr:nvGrpSpPr>
          <xdr:cNvPr id="3" name="グループ化 4"/>
          <xdr:cNvGrpSpPr>
            <a:grpSpLocks/>
          </xdr:cNvGrpSpPr>
        </xdr:nvGrpSpPr>
        <xdr:grpSpPr>
          <a:xfrm>
            <a:off x="6449158" y="1283678"/>
            <a:ext cx="5520836" cy="11997689"/>
            <a:chOff x="6507235" y="1287757"/>
            <a:chExt cx="5392936" cy="11927157"/>
          </a:xfrm>
          <a:solidFill>
            <a:srgbClr val="FFFFFF"/>
          </a:solidFill>
        </xdr:grpSpPr>
        <xdr:grpSp>
          <xdr:nvGrpSpPr>
            <xdr:cNvPr id="4" name="グループ化 8"/>
            <xdr:cNvGrpSpPr>
              <a:grpSpLocks/>
            </xdr:cNvGrpSpPr>
          </xdr:nvGrpSpPr>
          <xdr:grpSpPr>
            <a:xfrm>
              <a:off x="6507235" y="1287757"/>
              <a:ext cx="5392936" cy="11927157"/>
              <a:chOff x="6535959" y="1327903"/>
              <a:chExt cx="5404353" cy="11905406"/>
            </a:xfrm>
            <a:solidFill>
              <a:srgbClr val="FFFFFF"/>
            </a:solidFill>
          </xdr:grpSpPr>
          <xdr:grpSp>
            <xdr:nvGrpSpPr>
              <xdr:cNvPr id="5" name="グループ化 4"/>
              <xdr:cNvGrpSpPr>
                <a:grpSpLocks/>
              </xdr:cNvGrpSpPr>
            </xdr:nvGrpSpPr>
            <xdr:grpSpPr>
              <a:xfrm>
                <a:off x="6535959" y="1327903"/>
                <a:ext cx="5404353" cy="8750473"/>
                <a:chOff x="7305624" y="1200920"/>
                <a:chExt cx="6125128" cy="7647142"/>
              </a:xfrm>
              <a:solidFill>
                <a:srgbClr val="FFFFFF"/>
              </a:solidFill>
            </xdr:grpSpPr>
            <xdr:sp>
              <xdr:nvSpPr>
                <xdr:cNvPr id="6" name="テキスト ボックス 1"/>
                <xdr:cNvSpPr txBox="1">
                  <a:spLocks noChangeArrowheads="1"/>
                </xdr:cNvSpPr>
              </xdr:nvSpPr>
              <xdr:spPr>
                <a:xfrm>
                  <a:off x="7305624" y="1200920"/>
                  <a:ext cx="6125128" cy="7649054"/>
                </a:xfrm>
                <a:prstGeom prst="rect">
                  <a:avLst/>
                </a:prstGeom>
                <a:solidFill>
                  <a:srgbClr val="00B050"/>
                </a:solidFill>
                <a:ln w="9525" cmpd="sng">
                  <a:solidFill>
                    <a:srgbClr val="BCBCBC"/>
                  </a:solidFill>
                  <a:headEnd type="none"/>
                  <a:tailEnd type="none"/>
                </a:ln>
              </xdr:spPr>
              <xdr:txBody>
                <a:bodyPr vertOverflow="clip" wrap="square"/>
                <a:p>
                  <a:pPr algn="l">
                    <a:defRPr/>
                  </a:pPr>
                  <a:r>
                    <a:rPr lang="en-US" cap="none" sz="1100" b="1" i="0" u="none" baseline="0">
                      <a:solidFill>
                        <a:srgbClr val="FFFF00"/>
                      </a:solidFill>
                      <a:latin typeface="游ゴシック"/>
                      <a:ea typeface="游ゴシック"/>
                      <a:cs typeface="游ゴシック"/>
                    </a:rPr>
                    <a:t>このシートの以下の項目に入力をお願いします</a:t>
                  </a:r>
                  <a:r>
                    <a:rPr lang="en-US" cap="none" sz="1100" b="1" i="0" u="none" baseline="0">
                      <a:solidFill>
                        <a:srgbClr val="FFFF00"/>
                      </a:solidFill>
                      <a:latin typeface="Calibri"/>
                      <a:ea typeface="Calibri"/>
                      <a:cs typeface="Calibri"/>
                    </a:rPr>
                    <a:t>
</a:t>
                  </a:r>
                  <a:r>
                    <a:rPr lang="en-US" cap="none" sz="1100" b="1" i="0" u="none" baseline="0">
                      <a:solidFill>
                        <a:srgbClr val="FFFFFF"/>
                      </a:solidFill>
                      <a:latin typeface="游ゴシック"/>
                      <a:ea typeface="游ゴシック"/>
                      <a:cs typeface="游ゴシック"/>
                    </a:rPr>
                    <a:t>①　　　色のセルに研修団体名・代表者氏名・代表者連絡先を入力してください</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游ゴシック"/>
                      <a:ea typeface="游ゴシック"/>
                      <a:cs typeface="游ゴシック"/>
                    </a:rPr>
                    <a:t>②領収書希望をドロップ選択してください</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游ゴシック"/>
                      <a:ea typeface="游ゴシック"/>
                      <a:cs typeface="游ゴシック"/>
                    </a:rPr>
                    <a:t>③参加者および指導者</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游ゴシック"/>
                      <a:ea typeface="游ゴシック"/>
                      <a:cs typeface="游ゴシック"/>
                    </a:rPr>
                    <a:t>　　　　色のセルには氏名・年齢・性別</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游ゴシック"/>
                      <a:ea typeface="游ゴシック"/>
                      <a:cs typeface="游ゴシック"/>
                    </a:rPr>
                    <a:t>　　　　色のセルには「１」をドロップ入力してください</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游ゴシック"/>
                      <a:ea typeface="游ゴシック"/>
                      <a:cs typeface="游ゴシック"/>
                    </a:rPr>
                    <a:t>　</a:t>
                  </a:r>
                  <a:r>
                    <a:rPr lang="en-US" cap="none" sz="1100" b="1" i="0" u="none" baseline="0">
                      <a:solidFill>
                        <a:srgbClr val="FFFFFF"/>
                      </a:solidFill>
                      <a:latin typeface="Calibri"/>
                      <a:ea typeface="Calibri"/>
                      <a:cs typeface="Calibri"/>
                    </a:rPr>
                    <a:t>※</a:t>
                  </a:r>
                  <a:r>
                    <a:rPr lang="en-US" cap="none" sz="1100" b="1" i="0" u="none" baseline="0">
                      <a:solidFill>
                        <a:srgbClr val="FFFFFF"/>
                      </a:solidFill>
                      <a:latin typeface="游ゴシック"/>
                      <a:ea typeface="游ゴシック"/>
                      <a:cs typeface="游ゴシック"/>
                    </a:rPr>
                    <a:t>宿泊する参加者は「シーツ代」を入力すると１泊２日分の保険代が自動入力</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游ゴシック"/>
                      <a:ea typeface="游ゴシック"/>
                      <a:cs typeface="游ゴシック"/>
                    </a:rPr>
                    <a:t>　　されます</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游ゴシック"/>
                      <a:ea typeface="游ゴシック"/>
                      <a:cs typeface="游ゴシック"/>
                    </a:rPr>
                    <a:t>　　１日参加、または２日通い参加の場合には、どちらかのセルに「１」を</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游ゴシック"/>
                      <a:ea typeface="游ゴシック"/>
                      <a:cs typeface="游ゴシック"/>
                    </a:rPr>
                    <a:t>　　ドロップ入力してください</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游ゴシック"/>
                      <a:ea typeface="游ゴシック"/>
                      <a:cs typeface="游ゴシック"/>
                    </a:rPr>
                    <a:t>　　食事が必要ない場合は入力しなければ加算されません</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游ゴシック"/>
                      <a:ea typeface="游ゴシック"/>
                      <a:cs typeface="游ゴシック"/>
                    </a:rPr>
                    <a:t>④泊り家族</a:t>
                  </a:r>
                  <a:r>
                    <a:rPr lang="en-US" cap="none" sz="1100" b="1" i="0" u="none" baseline="0">
                      <a:solidFill>
                        <a:srgbClr val="FFFFFF"/>
                      </a:solidFill>
                      <a:latin typeface="Calibri"/>
                      <a:ea typeface="Calibri"/>
                      <a:cs typeface="Calibri"/>
                    </a:rPr>
                    <a:t>(</a:t>
                  </a:r>
                  <a:r>
                    <a:rPr lang="en-US" cap="none" sz="1100" b="1" i="0" u="none" baseline="0">
                      <a:solidFill>
                        <a:srgbClr val="FFFFFF"/>
                      </a:solidFill>
                      <a:latin typeface="游ゴシック"/>
                      <a:ea typeface="游ゴシック"/>
                      <a:cs typeface="游ゴシック"/>
                    </a:rPr>
                    <a:t>参加者扱い）</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游ゴシック"/>
                      <a:ea typeface="游ゴシック"/>
                      <a:cs typeface="游ゴシック"/>
                    </a:rPr>
                    <a:t>　　　　色のセルに食事とシーツの「必要数」を入力してください</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游ゴシック"/>
                      <a:ea typeface="游ゴシック"/>
                      <a:cs typeface="游ゴシック"/>
                    </a:rPr>
                    <a:t>　参加者の家族が泊まる場合は参加者扱いとなり保険代が発生します</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游ゴシック"/>
                      <a:ea typeface="游ゴシック"/>
                      <a:cs typeface="游ゴシック"/>
                    </a:rPr>
                    <a:t>　</a:t>
                  </a:r>
                  <a:r>
                    <a:rPr lang="en-US" cap="none" sz="1100" b="1" i="0" u="none" baseline="0">
                      <a:solidFill>
                        <a:srgbClr val="FFFFFF"/>
                      </a:solidFill>
                      <a:latin typeface="Calibri"/>
                      <a:ea typeface="Calibri"/>
                      <a:cs typeface="Calibri"/>
                    </a:rPr>
                    <a:t>※</a:t>
                  </a:r>
                  <a:r>
                    <a:rPr lang="en-US" cap="none" sz="1100" b="1" i="0" u="none" baseline="0">
                      <a:solidFill>
                        <a:srgbClr val="FFFFFF"/>
                      </a:solidFill>
                      <a:latin typeface="游ゴシック"/>
                      <a:ea typeface="游ゴシック"/>
                      <a:cs typeface="游ゴシック"/>
                    </a:rPr>
                    <a:t>シーツ代を入力すると保険代は自動入力されます</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游ゴシック"/>
                      <a:ea typeface="游ゴシック"/>
                      <a:cs typeface="游ゴシック"/>
                    </a:rPr>
                    <a:t>　　３歳以下お子様の宿泊の場合もシーツ代に「１」を入力してください</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游ゴシック"/>
                      <a:ea typeface="游ゴシック"/>
                      <a:cs typeface="游ゴシック"/>
                    </a:rPr>
                    <a:t>　　シーツ代は￥０ですが保険代は発生します</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游ゴシック"/>
                      <a:ea typeface="游ゴシック"/>
                      <a:cs typeface="游ゴシック"/>
                    </a:rPr>
                    <a:t>⑤日帰り応援家族（日帰り利用者扱い）</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游ゴシック"/>
                      <a:ea typeface="游ゴシック"/>
                      <a:cs typeface="游ゴシック"/>
                    </a:rPr>
                    <a:t>　　　　色のセルに食事の「必要数」を入力してください</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游ゴシック"/>
                      <a:ea typeface="游ゴシック"/>
                      <a:cs typeface="游ゴシック"/>
                    </a:rPr>
                    <a:t>　当日の食数追加や変更は朝の受付時のみの対応でお願いします</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游ゴシック"/>
                      <a:ea typeface="游ゴシック"/>
                      <a:cs typeface="游ゴシック"/>
                    </a:rPr>
                    <a:t>　「１日または２日間通い」での応援のご家族は保険未加入のため保険費用は</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游ゴシック"/>
                      <a:ea typeface="游ゴシック"/>
                      <a:cs typeface="游ゴシック"/>
                    </a:rPr>
                    <a:t>　発生しません</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游ゴシック"/>
                      <a:ea typeface="游ゴシック"/>
                      <a:cs typeface="游ゴシック"/>
                    </a:rPr>
                    <a:t>⑥個人情報の取り扱いについての確認</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游ゴシック"/>
                      <a:ea typeface="游ゴシック"/>
                      <a:cs typeface="游ゴシック"/>
                    </a:rPr>
                    <a:t>　要項の個人情報の取り扱いについての内容をご確認の上、チェックボックスに　</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游ゴシック"/>
                      <a:ea typeface="游ゴシック"/>
                      <a:cs typeface="游ゴシック"/>
                    </a:rPr>
                    <a:t>　チェックをお願いします</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游ゴシック"/>
                      <a:ea typeface="游ゴシック"/>
                      <a:cs typeface="游ゴシック"/>
                    </a:rPr>
                    <a:t>⑦別シートの「チームメンバー表」を作成してください</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游ゴシック"/>
                      <a:ea typeface="游ゴシック"/>
                      <a:cs typeface="游ゴシック"/>
                    </a:rPr>
                    <a:t>⑧宿泊の場合は別シートの「宿泊者名簿」を作成してください</a:t>
                  </a:r>
                  <a:r>
                    <a:rPr lang="en-US" cap="none" sz="1100" b="1" i="0" u="none" baseline="0">
                      <a:solidFill>
                        <a:srgbClr val="FFFFFF"/>
                      </a:solidFill>
                      <a:latin typeface="Calibri"/>
                      <a:ea typeface="Calibri"/>
                      <a:cs typeface="Calibri"/>
                    </a:rPr>
                    <a:t>
</a:t>
                  </a:r>
                  <a:r>
                    <a:rPr lang="en-US" cap="none" sz="1100" b="1" i="0" u="none" baseline="0">
                      <a:solidFill>
                        <a:srgbClr val="FFFF00"/>
                      </a:solidFill>
                      <a:latin typeface="游ゴシック"/>
                      <a:ea typeface="游ゴシック"/>
                      <a:cs typeface="游ゴシック"/>
                    </a:rPr>
                    <a:t>お願い</a:t>
                  </a:r>
                  <a:r>
                    <a:rPr lang="en-US" cap="none" sz="1100" b="1" i="0" u="none" baseline="0">
                      <a:solidFill>
                        <a:srgbClr val="FFFF00"/>
                      </a:solidFill>
                      <a:latin typeface="Calibri"/>
                      <a:ea typeface="Calibri"/>
                      <a:cs typeface="Calibri"/>
                    </a:rPr>
                    <a:t>
</a:t>
                  </a:r>
                  <a:r>
                    <a:rPr lang="en-US" cap="none" sz="1100" b="1" i="0" u="none" baseline="0">
                      <a:solidFill>
                        <a:srgbClr val="FFFFFF"/>
                      </a:solidFill>
                      <a:latin typeface="游ゴシック"/>
                      <a:ea typeface="游ゴシック"/>
                      <a:cs typeface="游ゴシック"/>
                    </a:rPr>
                    <a:t>初日の朝の受付でデータ確認をしていただきます</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游ゴシック"/>
                      <a:ea typeface="游ゴシック"/>
                      <a:cs typeface="游ゴシック"/>
                    </a:rPr>
                    <a:t>支払いは昼食前に３階喫茶室にて現金の一括払いでお願いします</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游ゴシック"/>
                      <a:ea typeface="游ゴシック"/>
                      <a:cs typeface="游ゴシック"/>
                    </a:rPr>
                    <a:t>（時間は当日連絡させていただきます）</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游ゴシック"/>
                      <a:ea typeface="游ゴシック"/>
                      <a:cs typeface="游ゴシック"/>
                    </a:rPr>
                    <a:t>朝から参加できない場合はご相談ください</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游ゴシック"/>
                      <a:ea typeface="游ゴシック"/>
                      <a:cs typeface="游ゴシック"/>
                    </a:rPr>
                    <a:t>領収書は支払時にお渡ししますので別シートの領収書を印刷する必要はありません</a:t>
                  </a:r>
                  <a:r>
                    <a:rPr lang="en-US" cap="none" sz="1100" b="1" i="0" u="none" baseline="0">
                      <a:solidFill>
                        <a:srgbClr val="FFFFFF"/>
                      </a:solidFill>
                      <a:latin typeface="Calibri"/>
                      <a:ea typeface="Calibri"/>
                      <a:cs typeface="Calibri"/>
                    </a:rPr>
                    <a:t>
</a:t>
                  </a:r>
                  <a:r>
                    <a:rPr lang="en-US" cap="none" sz="1100" b="1" i="0" u="sng" baseline="0">
                      <a:solidFill>
                        <a:srgbClr val="FFFF00"/>
                      </a:solidFill>
                      <a:latin typeface="游ゴシック"/>
                      <a:ea typeface="游ゴシック"/>
                      <a:cs typeface="游ゴシック"/>
                    </a:rPr>
                    <a:t>アレルギーのため何らかの対応が必要な場合は必ず担当職員に連絡をお願いします</a:t>
                  </a:r>
                  <a:r>
                    <a:rPr lang="en-US" cap="none" sz="1100" b="1" i="0" u="sng" baseline="0">
                      <a:solidFill>
                        <a:srgbClr val="FFFF00"/>
                      </a:solidFill>
                      <a:latin typeface="Calibri"/>
                      <a:ea typeface="Calibri"/>
                      <a:cs typeface="Calibri"/>
                    </a:rPr>
                    <a:t>
</a:t>
                  </a:r>
                  <a:r>
                    <a:rPr lang="en-US" cap="none" sz="1100" b="1" i="0" u="none" baseline="0">
                      <a:solidFill>
                        <a:srgbClr val="FF0000"/>
                      </a:solidFill>
                      <a:latin typeface="游ゴシック"/>
                      <a:ea typeface="游ゴシック"/>
                      <a:cs typeface="游ゴシック"/>
                    </a:rPr>
                    <a:t>　</a:t>
                  </a:r>
                  <a:r>
                    <a:rPr lang="en-US" cap="none" sz="1100" b="1" i="0" u="none" baseline="0">
                      <a:solidFill>
                        <a:srgbClr val="FF0000"/>
                      </a:solidFill>
                      <a:latin typeface="Calibri"/>
                      <a:ea typeface="Calibri"/>
                      <a:cs typeface="Calibri"/>
                    </a:rPr>
                    <a:t>
</a:t>
                  </a:r>
                </a:p>
              </xdr:txBody>
            </xdr:sp>
            <xdr:sp>
              <xdr:nvSpPr>
                <xdr:cNvPr id="7" name="正方形/長方形 2"/>
                <xdr:cNvSpPr>
                  <a:spLocks/>
                </xdr:cNvSpPr>
              </xdr:nvSpPr>
              <xdr:spPr>
                <a:xfrm>
                  <a:off x="7650162" y="2040194"/>
                  <a:ext cx="361383" cy="185443"/>
                </a:xfrm>
                <a:prstGeom prst="rect">
                  <a:avLst/>
                </a:prstGeom>
                <a:solidFill>
                  <a:srgbClr val="FFF2CC"/>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sp>
              <xdr:nvSpPr>
                <xdr:cNvPr id="8" name="正方形/長方形 5"/>
                <xdr:cNvSpPr>
                  <a:spLocks/>
                </xdr:cNvSpPr>
              </xdr:nvSpPr>
              <xdr:spPr>
                <a:xfrm>
                  <a:off x="7657819" y="2271520"/>
                  <a:ext cx="361383" cy="185443"/>
                </a:xfrm>
                <a:prstGeom prst="rect">
                  <a:avLst/>
                </a:prstGeom>
                <a:solidFill>
                  <a:srgbClr val="E2F0D9"/>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sp>
              <xdr:nvSpPr>
                <xdr:cNvPr id="9" name="正方形/長方形 6"/>
                <xdr:cNvSpPr>
                  <a:spLocks/>
                </xdr:cNvSpPr>
              </xdr:nvSpPr>
              <xdr:spPr>
                <a:xfrm>
                  <a:off x="7674663" y="3584917"/>
                  <a:ext cx="352195" cy="177796"/>
                </a:xfrm>
                <a:prstGeom prst="rect">
                  <a:avLst/>
                </a:prstGeom>
                <a:solidFill>
                  <a:srgbClr val="FFF2CC"/>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　　　</a:t>
                  </a:r>
                </a:p>
              </xdr:txBody>
            </xdr:sp>
            <xdr:sp>
              <xdr:nvSpPr>
                <xdr:cNvPr id="10" name="正方形/長方形 7"/>
                <xdr:cNvSpPr>
                  <a:spLocks/>
                </xdr:cNvSpPr>
              </xdr:nvSpPr>
              <xdr:spPr>
                <a:xfrm>
                  <a:off x="7624131" y="4661252"/>
                  <a:ext cx="361383" cy="185443"/>
                </a:xfrm>
                <a:prstGeom prst="rect">
                  <a:avLst/>
                </a:prstGeom>
                <a:solidFill>
                  <a:srgbClr val="FFF2CC"/>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　　　</a:t>
                  </a:r>
                </a:p>
              </xdr:txBody>
            </xdr:sp>
          </xdr:grpSp>
          <xdr:pic>
            <xdr:nvPicPr>
              <xdr:cNvPr id="11" name="図 4"/>
              <xdr:cNvPicPr preferRelativeResize="1">
                <a:picLocks noChangeAspect="1"/>
              </xdr:cNvPicPr>
            </xdr:nvPicPr>
            <xdr:blipFill>
              <a:blip r:embed="rId1"/>
              <a:stretch>
                <a:fillRect/>
              </a:stretch>
            </xdr:blipFill>
            <xdr:spPr>
              <a:xfrm>
                <a:off x="6535959" y="10066471"/>
                <a:ext cx="5592154" cy="3297797"/>
              </a:xfrm>
              <a:prstGeom prst="rect">
                <a:avLst/>
              </a:prstGeom>
              <a:noFill/>
              <a:ln w="9525" cmpd="sng">
                <a:noFill/>
              </a:ln>
            </xdr:spPr>
          </xdr:pic>
        </xdr:grpSp>
        <xdr:sp>
          <xdr:nvSpPr>
            <xdr:cNvPr id="12" name="テキスト ボックス 3"/>
            <xdr:cNvSpPr txBox="1">
              <a:spLocks noChangeArrowheads="1"/>
            </xdr:cNvSpPr>
          </xdr:nvSpPr>
          <xdr:spPr>
            <a:xfrm>
              <a:off x="8428468" y="10101926"/>
              <a:ext cx="1566648" cy="25047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211</a:t>
              </a:r>
              <a:r>
                <a:rPr lang="en-US" cap="none" sz="900" b="0" i="0" u="none" baseline="0">
                  <a:solidFill>
                    <a:srgbClr val="000000"/>
                  </a:solidFill>
                  <a:latin typeface="游ゴシック"/>
                  <a:ea typeface="游ゴシック"/>
                  <a:cs typeface="游ゴシック"/>
                </a:rPr>
                <a:t>円の保険加入の場合</a:t>
              </a:r>
            </a:p>
          </xdr:txBody>
        </xdr:sp>
        <xdr:sp>
          <xdr:nvSpPr>
            <xdr:cNvPr id="13" name="テキスト ボックス 12"/>
            <xdr:cNvSpPr txBox="1">
              <a:spLocks noChangeArrowheads="1"/>
            </xdr:cNvSpPr>
          </xdr:nvSpPr>
          <xdr:spPr>
            <a:xfrm>
              <a:off x="10104323" y="10116835"/>
              <a:ext cx="1624622" cy="235561"/>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99</a:t>
              </a:r>
              <a:r>
                <a:rPr lang="en-US" cap="none" sz="900" b="0" i="0" u="none" baseline="0">
                  <a:solidFill>
                    <a:srgbClr val="000000"/>
                  </a:solidFill>
                  <a:latin typeface="游ゴシック"/>
                  <a:ea typeface="游ゴシック"/>
                  <a:cs typeface="游ゴシック"/>
                </a:rPr>
                <a:t>円</a:t>
              </a:r>
              <a:r>
                <a:rPr lang="en-US" cap="none" sz="900" b="0" i="0" u="none" baseline="0">
                  <a:solidFill>
                    <a:srgbClr val="000000"/>
                  </a:solidFill>
                  <a:latin typeface="Calibri"/>
                  <a:ea typeface="Calibri"/>
                  <a:cs typeface="Calibri"/>
                </a:rPr>
                <a:t>198</a:t>
              </a:r>
              <a:r>
                <a:rPr lang="en-US" cap="none" sz="900" b="0" i="0" u="none" baseline="0">
                  <a:solidFill>
                    <a:srgbClr val="000000"/>
                  </a:solidFill>
                  <a:latin typeface="游ゴシック"/>
                  <a:ea typeface="游ゴシック"/>
                  <a:cs typeface="游ゴシック"/>
                </a:rPr>
                <a:t>円の保険加入の場合</a:t>
              </a:r>
            </a:p>
          </xdr:txBody>
        </xdr:sp>
      </xdr:grpSp>
      <xdr:sp>
        <xdr:nvSpPr>
          <xdr:cNvPr id="14" name="正方形/長方形 15"/>
          <xdr:cNvSpPr>
            <a:spLocks/>
          </xdr:cNvSpPr>
        </xdr:nvSpPr>
        <xdr:spPr>
          <a:xfrm>
            <a:off x="6744523" y="1565624"/>
            <a:ext cx="332630" cy="212959"/>
          </a:xfrm>
          <a:prstGeom prst="rect">
            <a:avLst/>
          </a:prstGeom>
          <a:solidFill>
            <a:srgbClr val="FFF2CC"/>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11</xdr:row>
      <xdr:rowOff>9525</xdr:rowOff>
    </xdr:from>
    <xdr:to>
      <xdr:col>3</xdr:col>
      <xdr:colOff>219075</xdr:colOff>
      <xdr:row>15</xdr:row>
      <xdr:rowOff>0</xdr:rowOff>
    </xdr:to>
    <xdr:sp>
      <xdr:nvSpPr>
        <xdr:cNvPr id="1" name="正方形/長方形 1"/>
        <xdr:cNvSpPr>
          <a:spLocks/>
        </xdr:cNvSpPr>
      </xdr:nvSpPr>
      <xdr:spPr>
        <a:xfrm>
          <a:off x="276225" y="4019550"/>
          <a:ext cx="1000125" cy="1057275"/>
        </a:xfrm>
        <a:prstGeom prst="rect">
          <a:avLst/>
        </a:prstGeom>
        <a:solidFill>
          <a:srgbClr val="FFFFFF"/>
        </a:solidFill>
        <a:ln w="12700" cmpd="sng">
          <a:solidFill>
            <a:srgbClr val="BFBFBF"/>
          </a:solidFill>
          <a:headEnd type="none"/>
          <a:tailEnd type="none"/>
        </a:ln>
      </xdr:spPr>
      <xdr:txBody>
        <a:bodyPr vertOverflow="clip" wrap="square" vert="wordArtVertRtl"/>
        <a:p>
          <a:pPr algn="ctr">
            <a:defRPr/>
          </a:pPr>
          <a:r>
            <a:rPr lang="en-US" cap="none" sz="1400" b="0" i="0" u="none" baseline="0">
              <a:solidFill>
                <a:srgbClr val="969696"/>
              </a:solidFill>
            </a:rPr>
            <a:t>収　入</a:t>
          </a:r>
          <a:r>
            <a:rPr lang="en-US" cap="none" sz="1400" b="0" i="0" u="none" baseline="0">
              <a:solidFill>
                <a:srgbClr val="969696"/>
              </a:solidFill>
            </a:rPr>
            <a:t>
</a:t>
          </a:r>
          <a:r>
            <a:rPr lang="en-US" cap="none" sz="1400" b="0" i="0" u="none" baseline="0">
              <a:solidFill>
                <a:srgbClr val="969696"/>
              </a:solidFill>
            </a:rPr>
            <a:t>印　紙</a:t>
          </a:r>
        </a:p>
      </xdr:txBody>
    </xdr:sp>
    <xdr:clientData/>
  </xdr:twoCellAnchor>
  <xdr:twoCellAnchor>
    <xdr:from>
      <xdr:col>0</xdr:col>
      <xdr:colOff>276225</xdr:colOff>
      <xdr:row>31</xdr:row>
      <xdr:rowOff>19050</xdr:rowOff>
    </xdr:from>
    <xdr:to>
      <xdr:col>3</xdr:col>
      <xdr:colOff>219075</xdr:colOff>
      <xdr:row>35</xdr:row>
      <xdr:rowOff>0</xdr:rowOff>
    </xdr:to>
    <xdr:sp>
      <xdr:nvSpPr>
        <xdr:cNvPr id="2" name="正方形/長方形 2"/>
        <xdr:cNvSpPr>
          <a:spLocks/>
        </xdr:cNvSpPr>
      </xdr:nvSpPr>
      <xdr:spPr>
        <a:xfrm>
          <a:off x="276225" y="9229725"/>
          <a:ext cx="1000125" cy="971550"/>
        </a:xfrm>
        <a:prstGeom prst="rect">
          <a:avLst/>
        </a:prstGeom>
        <a:solidFill>
          <a:srgbClr val="FFFFFF"/>
        </a:solidFill>
        <a:ln w="12700" cmpd="sng">
          <a:solidFill>
            <a:srgbClr val="BFBFBF"/>
          </a:solidFill>
          <a:headEnd type="none"/>
          <a:tailEnd type="none"/>
        </a:ln>
      </xdr:spPr>
      <xdr:txBody>
        <a:bodyPr vertOverflow="clip" wrap="square" vert="wordArtVertRtl"/>
        <a:p>
          <a:pPr algn="ctr">
            <a:defRPr/>
          </a:pPr>
          <a:r>
            <a:rPr lang="en-US" cap="none" sz="1400" b="0" i="0" u="none" baseline="0">
              <a:solidFill>
                <a:srgbClr val="969696"/>
              </a:solidFill>
            </a:rPr>
            <a:t>収　入</a:t>
          </a:r>
          <a:r>
            <a:rPr lang="en-US" cap="none" sz="1400" b="0" i="0" u="none" baseline="0">
              <a:solidFill>
                <a:srgbClr val="969696"/>
              </a:solidFill>
            </a:rPr>
            <a:t>
</a:t>
          </a:r>
          <a:r>
            <a:rPr lang="en-US" cap="none" sz="1400" b="0" i="0" u="none" baseline="0">
              <a:solidFill>
                <a:srgbClr val="969696"/>
              </a:solidFill>
            </a:rPr>
            <a:t>印　紙</a:t>
          </a:r>
        </a:p>
      </xdr:txBody>
    </xdr:sp>
    <xdr:clientData/>
  </xdr:twoCellAnchor>
  <xdr:twoCellAnchor>
    <xdr:from>
      <xdr:col>0</xdr:col>
      <xdr:colOff>276225</xdr:colOff>
      <xdr:row>11</xdr:row>
      <xdr:rowOff>9525</xdr:rowOff>
    </xdr:from>
    <xdr:to>
      <xdr:col>3</xdr:col>
      <xdr:colOff>219075</xdr:colOff>
      <xdr:row>15</xdr:row>
      <xdr:rowOff>0</xdr:rowOff>
    </xdr:to>
    <xdr:sp>
      <xdr:nvSpPr>
        <xdr:cNvPr id="3" name="正方形/長方形 3"/>
        <xdr:cNvSpPr>
          <a:spLocks/>
        </xdr:cNvSpPr>
      </xdr:nvSpPr>
      <xdr:spPr>
        <a:xfrm>
          <a:off x="276225" y="4019550"/>
          <a:ext cx="1000125" cy="1057275"/>
        </a:xfrm>
        <a:prstGeom prst="rect">
          <a:avLst/>
        </a:prstGeom>
        <a:solidFill>
          <a:srgbClr val="FFFFFF"/>
        </a:solidFill>
        <a:ln w="12700" cmpd="sng">
          <a:solidFill>
            <a:srgbClr val="BFBFBF"/>
          </a:solidFill>
          <a:headEnd type="none"/>
          <a:tailEnd type="none"/>
        </a:ln>
      </xdr:spPr>
      <xdr:txBody>
        <a:bodyPr vertOverflow="clip" wrap="square" vert="wordArtVertRtl"/>
        <a:p>
          <a:pPr algn="ctr">
            <a:defRPr/>
          </a:pPr>
          <a:r>
            <a:rPr lang="en-US" cap="none" sz="1400" b="0" i="0" u="none" baseline="0">
              <a:solidFill>
                <a:srgbClr val="969696"/>
              </a:solidFill>
            </a:rPr>
            <a:t>収　入</a:t>
          </a:r>
          <a:r>
            <a:rPr lang="en-US" cap="none" sz="1400" b="0" i="0" u="none" baseline="0">
              <a:solidFill>
                <a:srgbClr val="969696"/>
              </a:solidFill>
            </a:rPr>
            <a:t>
</a:t>
          </a:r>
          <a:r>
            <a:rPr lang="en-US" cap="none" sz="1400" b="0" i="0" u="none" baseline="0">
              <a:solidFill>
                <a:srgbClr val="969696"/>
              </a:solidFill>
            </a:rPr>
            <a:t>印　紙</a:t>
          </a:r>
        </a:p>
      </xdr:txBody>
    </xdr:sp>
    <xdr:clientData/>
  </xdr:twoCellAnchor>
  <xdr:twoCellAnchor>
    <xdr:from>
      <xdr:col>16</xdr:col>
      <xdr:colOff>28575</xdr:colOff>
      <xdr:row>15</xdr:row>
      <xdr:rowOff>47625</xdr:rowOff>
    </xdr:from>
    <xdr:to>
      <xdr:col>19</xdr:col>
      <xdr:colOff>190500</xdr:colOff>
      <xdr:row>19</xdr:row>
      <xdr:rowOff>152400</xdr:rowOff>
    </xdr:to>
    <xdr:sp>
      <xdr:nvSpPr>
        <xdr:cNvPr id="4" name="正方形/長方形 4"/>
        <xdr:cNvSpPr>
          <a:spLocks/>
        </xdr:cNvSpPr>
      </xdr:nvSpPr>
      <xdr:spPr>
        <a:xfrm>
          <a:off x="5581650" y="5124450"/>
          <a:ext cx="1304925" cy="11715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476250</xdr:colOff>
      <xdr:row>5</xdr:row>
      <xdr:rowOff>28575</xdr:rowOff>
    </xdr:from>
    <xdr:to>
      <xdr:col>17</xdr:col>
      <xdr:colOff>28575</xdr:colOff>
      <xdr:row>15</xdr:row>
      <xdr:rowOff>28575</xdr:rowOff>
    </xdr:to>
    <xdr:sp>
      <xdr:nvSpPr>
        <xdr:cNvPr id="1" name="正方形/長方形 1"/>
        <xdr:cNvSpPr>
          <a:spLocks/>
        </xdr:cNvSpPr>
      </xdr:nvSpPr>
      <xdr:spPr>
        <a:xfrm>
          <a:off x="7810500" y="1533525"/>
          <a:ext cx="3667125" cy="4191000"/>
        </a:xfrm>
        <a:prstGeom prst="rect">
          <a:avLst/>
        </a:prstGeom>
        <a:solidFill>
          <a:srgbClr val="00B050"/>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FFFF"/>
              </a:solidFill>
            </a:rPr>
            <a:t>団体名は自動入力されます。</a:t>
          </a:r>
          <a:r>
            <a:rPr lang="en-US" cap="none" sz="1400" b="1" i="0" u="none" baseline="0">
              <a:solidFill>
                <a:srgbClr val="FFFFFF"/>
              </a:solidFill>
            </a:rPr>
            <a:t>
</a:t>
          </a:r>
          <a:r>
            <a:rPr lang="en-US" cap="none" sz="1400" b="1" i="0" u="none" baseline="0">
              <a:solidFill>
                <a:srgbClr val="FFFFFF"/>
              </a:solidFill>
            </a:rPr>
            <a:t>区分はドロップ入力してください。</a:t>
          </a:r>
          <a:r>
            <a:rPr lang="en-US" cap="none" sz="1400" b="1" i="0" u="none" baseline="0">
              <a:solidFill>
                <a:srgbClr val="FFFFFF"/>
              </a:solidFill>
            </a:rPr>
            <a:t>
</a:t>
          </a:r>
          <a:r>
            <a:rPr lang="en-US" cap="none" sz="1400" b="1" i="0" u="none" baseline="0">
              <a:solidFill>
                <a:srgbClr val="FFFFFF"/>
              </a:solidFill>
            </a:rPr>
            <a:t>年齢は保険加入に必要になります。</a:t>
          </a:r>
          <a:r>
            <a:rPr lang="en-US" cap="none" sz="1400" b="1" i="0" u="none" baseline="0">
              <a:solidFill>
                <a:srgbClr val="FFFFFF"/>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11</xdr:row>
      <xdr:rowOff>9525</xdr:rowOff>
    </xdr:from>
    <xdr:to>
      <xdr:col>3</xdr:col>
      <xdr:colOff>219075</xdr:colOff>
      <xdr:row>15</xdr:row>
      <xdr:rowOff>0</xdr:rowOff>
    </xdr:to>
    <xdr:sp>
      <xdr:nvSpPr>
        <xdr:cNvPr id="1" name="正方形/長方形 1"/>
        <xdr:cNvSpPr>
          <a:spLocks/>
        </xdr:cNvSpPr>
      </xdr:nvSpPr>
      <xdr:spPr>
        <a:xfrm>
          <a:off x="276225" y="4019550"/>
          <a:ext cx="1000125" cy="1057275"/>
        </a:xfrm>
        <a:prstGeom prst="rect">
          <a:avLst/>
        </a:prstGeom>
        <a:solidFill>
          <a:srgbClr val="FFFFFF"/>
        </a:solidFill>
        <a:ln w="12700" cmpd="sng">
          <a:solidFill>
            <a:srgbClr val="BFBFBF"/>
          </a:solidFill>
          <a:headEnd type="none"/>
          <a:tailEnd type="none"/>
        </a:ln>
      </xdr:spPr>
      <xdr:txBody>
        <a:bodyPr vertOverflow="clip" wrap="square" vert="wordArtVertRtl"/>
        <a:p>
          <a:pPr algn="ctr">
            <a:defRPr/>
          </a:pPr>
          <a:r>
            <a:rPr lang="en-US" cap="none" sz="1400" b="0" i="0" u="none" baseline="0">
              <a:solidFill>
                <a:srgbClr val="969696"/>
              </a:solidFill>
            </a:rPr>
            <a:t>収　入</a:t>
          </a:r>
          <a:r>
            <a:rPr lang="en-US" cap="none" sz="1400" b="0" i="0" u="none" baseline="0">
              <a:solidFill>
                <a:srgbClr val="969696"/>
              </a:solidFill>
            </a:rPr>
            <a:t>
</a:t>
          </a:r>
          <a:r>
            <a:rPr lang="en-US" cap="none" sz="1400" b="0" i="0" u="none" baseline="0">
              <a:solidFill>
                <a:srgbClr val="969696"/>
              </a:solidFill>
            </a:rPr>
            <a:t>印　紙</a:t>
          </a:r>
        </a:p>
      </xdr:txBody>
    </xdr:sp>
    <xdr:clientData/>
  </xdr:twoCellAnchor>
  <xdr:twoCellAnchor>
    <xdr:from>
      <xdr:col>16</xdr:col>
      <xdr:colOff>66675</xdr:colOff>
      <xdr:row>15</xdr:row>
      <xdr:rowOff>9525</xdr:rowOff>
    </xdr:from>
    <xdr:to>
      <xdr:col>19</xdr:col>
      <xdr:colOff>200025</xdr:colOff>
      <xdr:row>19</xdr:row>
      <xdr:rowOff>114300</xdr:rowOff>
    </xdr:to>
    <xdr:sp>
      <xdr:nvSpPr>
        <xdr:cNvPr id="2" name="正方形/長方形 2"/>
        <xdr:cNvSpPr>
          <a:spLocks/>
        </xdr:cNvSpPr>
      </xdr:nvSpPr>
      <xdr:spPr>
        <a:xfrm>
          <a:off x="5619750" y="5086350"/>
          <a:ext cx="1276350" cy="11715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11</xdr:row>
      <xdr:rowOff>9525</xdr:rowOff>
    </xdr:from>
    <xdr:to>
      <xdr:col>3</xdr:col>
      <xdr:colOff>219075</xdr:colOff>
      <xdr:row>15</xdr:row>
      <xdr:rowOff>0</xdr:rowOff>
    </xdr:to>
    <xdr:sp>
      <xdr:nvSpPr>
        <xdr:cNvPr id="1" name="正方形/長方形 1"/>
        <xdr:cNvSpPr>
          <a:spLocks/>
        </xdr:cNvSpPr>
      </xdr:nvSpPr>
      <xdr:spPr>
        <a:xfrm>
          <a:off x="276225" y="4019550"/>
          <a:ext cx="1000125" cy="1057275"/>
        </a:xfrm>
        <a:prstGeom prst="rect">
          <a:avLst/>
        </a:prstGeom>
        <a:solidFill>
          <a:srgbClr val="FFFFFF"/>
        </a:solidFill>
        <a:ln w="12700" cmpd="sng">
          <a:solidFill>
            <a:srgbClr val="BFBFBF"/>
          </a:solidFill>
          <a:headEnd type="none"/>
          <a:tailEnd type="none"/>
        </a:ln>
      </xdr:spPr>
      <xdr:txBody>
        <a:bodyPr vertOverflow="clip" wrap="square" vert="wordArtVertRtl"/>
        <a:p>
          <a:pPr algn="ctr">
            <a:defRPr/>
          </a:pPr>
          <a:r>
            <a:rPr lang="en-US" cap="none" sz="1400" b="0" i="0" u="none" baseline="0">
              <a:solidFill>
                <a:srgbClr val="969696"/>
              </a:solidFill>
            </a:rPr>
            <a:t>収　入</a:t>
          </a:r>
          <a:r>
            <a:rPr lang="en-US" cap="none" sz="1400" b="0" i="0" u="none" baseline="0">
              <a:solidFill>
                <a:srgbClr val="969696"/>
              </a:solidFill>
            </a:rPr>
            <a:t>
</a:t>
          </a:r>
          <a:r>
            <a:rPr lang="en-US" cap="none" sz="1400" b="0" i="0" u="none" baseline="0">
              <a:solidFill>
                <a:srgbClr val="969696"/>
              </a:solidFill>
            </a:rPr>
            <a:t>印　紙</a:t>
          </a:r>
        </a:p>
      </xdr:txBody>
    </xdr:sp>
    <xdr:clientData/>
  </xdr:twoCellAnchor>
  <xdr:twoCellAnchor>
    <xdr:from>
      <xdr:col>0</xdr:col>
      <xdr:colOff>276225</xdr:colOff>
      <xdr:row>11</xdr:row>
      <xdr:rowOff>9525</xdr:rowOff>
    </xdr:from>
    <xdr:to>
      <xdr:col>3</xdr:col>
      <xdr:colOff>219075</xdr:colOff>
      <xdr:row>15</xdr:row>
      <xdr:rowOff>0</xdr:rowOff>
    </xdr:to>
    <xdr:sp>
      <xdr:nvSpPr>
        <xdr:cNvPr id="2" name="正方形/長方形 2"/>
        <xdr:cNvSpPr>
          <a:spLocks/>
        </xdr:cNvSpPr>
      </xdr:nvSpPr>
      <xdr:spPr>
        <a:xfrm>
          <a:off x="276225" y="4019550"/>
          <a:ext cx="1000125" cy="1057275"/>
        </a:xfrm>
        <a:prstGeom prst="rect">
          <a:avLst/>
        </a:prstGeom>
        <a:solidFill>
          <a:srgbClr val="FFFFFF"/>
        </a:solidFill>
        <a:ln w="12700" cmpd="sng">
          <a:solidFill>
            <a:srgbClr val="BFBFBF"/>
          </a:solidFill>
          <a:headEnd type="none"/>
          <a:tailEnd type="none"/>
        </a:ln>
      </xdr:spPr>
      <xdr:txBody>
        <a:bodyPr vertOverflow="clip" wrap="square" vert="wordArtVertRtl"/>
        <a:p>
          <a:pPr algn="ctr">
            <a:defRPr/>
          </a:pPr>
          <a:r>
            <a:rPr lang="en-US" cap="none" sz="1400" b="0" i="0" u="none" baseline="0">
              <a:solidFill>
                <a:srgbClr val="969696"/>
              </a:solidFill>
            </a:rPr>
            <a:t>収　入</a:t>
          </a:r>
          <a:r>
            <a:rPr lang="en-US" cap="none" sz="1400" b="0" i="0" u="none" baseline="0">
              <a:solidFill>
                <a:srgbClr val="969696"/>
              </a:solidFill>
            </a:rPr>
            <a:t>
</a:t>
          </a:r>
          <a:r>
            <a:rPr lang="en-US" cap="none" sz="1400" b="0" i="0" u="none" baseline="0">
              <a:solidFill>
                <a:srgbClr val="969696"/>
              </a:solidFill>
            </a:rPr>
            <a:t>印　紙</a:t>
          </a:r>
        </a:p>
      </xdr:txBody>
    </xdr:sp>
    <xdr:clientData/>
  </xdr:twoCellAnchor>
  <xdr:twoCellAnchor>
    <xdr:from>
      <xdr:col>16</xdr:col>
      <xdr:colOff>28575</xdr:colOff>
      <xdr:row>15</xdr:row>
      <xdr:rowOff>47625</xdr:rowOff>
    </xdr:from>
    <xdr:to>
      <xdr:col>19</xdr:col>
      <xdr:colOff>190500</xdr:colOff>
      <xdr:row>19</xdr:row>
      <xdr:rowOff>152400</xdr:rowOff>
    </xdr:to>
    <xdr:sp>
      <xdr:nvSpPr>
        <xdr:cNvPr id="3" name="正方形/長方形 5"/>
        <xdr:cNvSpPr>
          <a:spLocks/>
        </xdr:cNvSpPr>
      </xdr:nvSpPr>
      <xdr:spPr>
        <a:xfrm>
          <a:off x="5581650" y="5124450"/>
          <a:ext cx="1304925" cy="11715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11</xdr:row>
      <xdr:rowOff>9525</xdr:rowOff>
    </xdr:from>
    <xdr:to>
      <xdr:col>3</xdr:col>
      <xdr:colOff>219075</xdr:colOff>
      <xdr:row>15</xdr:row>
      <xdr:rowOff>0</xdr:rowOff>
    </xdr:to>
    <xdr:sp>
      <xdr:nvSpPr>
        <xdr:cNvPr id="1" name="正方形/長方形 1"/>
        <xdr:cNvSpPr>
          <a:spLocks/>
        </xdr:cNvSpPr>
      </xdr:nvSpPr>
      <xdr:spPr>
        <a:xfrm>
          <a:off x="276225" y="4019550"/>
          <a:ext cx="1000125" cy="1057275"/>
        </a:xfrm>
        <a:prstGeom prst="rect">
          <a:avLst/>
        </a:prstGeom>
        <a:solidFill>
          <a:srgbClr val="FFFFFF"/>
        </a:solidFill>
        <a:ln w="12700" cmpd="sng">
          <a:solidFill>
            <a:srgbClr val="BFBFBF"/>
          </a:solidFill>
          <a:headEnd type="none"/>
          <a:tailEnd type="none"/>
        </a:ln>
      </xdr:spPr>
      <xdr:txBody>
        <a:bodyPr vertOverflow="clip" wrap="square" vert="wordArtVertRtl"/>
        <a:p>
          <a:pPr algn="ctr">
            <a:defRPr/>
          </a:pPr>
          <a:r>
            <a:rPr lang="en-US" cap="none" sz="1400" b="0" i="0" u="none" baseline="0">
              <a:solidFill>
                <a:srgbClr val="969696"/>
              </a:solidFill>
            </a:rPr>
            <a:t>収　入</a:t>
          </a:r>
          <a:r>
            <a:rPr lang="en-US" cap="none" sz="1400" b="0" i="0" u="none" baseline="0">
              <a:solidFill>
                <a:srgbClr val="969696"/>
              </a:solidFill>
            </a:rPr>
            <a:t>
</a:t>
          </a:r>
          <a:r>
            <a:rPr lang="en-US" cap="none" sz="1400" b="0" i="0" u="none" baseline="0">
              <a:solidFill>
                <a:srgbClr val="969696"/>
              </a:solidFill>
            </a:rPr>
            <a:t>印　紙</a:t>
          </a:r>
        </a:p>
      </xdr:txBody>
    </xdr:sp>
    <xdr:clientData/>
  </xdr:twoCellAnchor>
  <xdr:twoCellAnchor>
    <xdr:from>
      <xdr:col>0</xdr:col>
      <xdr:colOff>276225</xdr:colOff>
      <xdr:row>11</xdr:row>
      <xdr:rowOff>9525</xdr:rowOff>
    </xdr:from>
    <xdr:to>
      <xdr:col>3</xdr:col>
      <xdr:colOff>219075</xdr:colOff>
      <xdr:row>15</xdr:row>
      <xdr:rowOff>0</xdr:rowOff>
    </xdr:to>
    <xdr:sp>
      <xdr:nvSpPr>
        <xdr:cNvPr id="2" name="正方形/長方形 3"/>
        <xdr:cNvSpPr>
          <a:spLocks/>
        </xdr:cNvSpPr>
      </xdr:nvSpPr>
      <xdr:spPr>
        <a:xfrm>
          <a:off x="276225" y="4019550"/>
          <a:ext cx="1000125" cy="1057275"/>
        </a:xfrm>
        <a:prstGeom prst="rect">
          <a:avLst/>
        </a:prstGeom>
        <a:solidFill>
          <a:srgbClr val="FFFFFF"/>
        </a:solidFill>
        <a:ln w="12700" cmpd="sng">
          <a:solidFill>
            <a:srgbClr val="BFBFBF"/>
          </a:solidFill>
          <a:headEnd type="none"/>
          <a:tailEnd type="none"/>
        </a:ln>
      </xdr:spPr>
      <xdr:txBody>
        <a:bodyPr vertOverflow="clip" wrap="square" vert="wordArtVertRtl"/>
        <a:p>
          <a:pPr algn="ctr">
            <a:defRPr/>
          </a:pPr>
          <a:r>
            <a:rPr lang="en-US" cap="none" sz="1400" b="0" i="0" u="none" baseline="0">
              <a:solidFill>
                <a:srgbClr val="969696"/>
              </a:solidFill>
            </a:rPr>
            <a:t>収　入</a:t>
          </a:r>
          <a:r>
            <a:rPr lang="en-US" cap="none" sz="1400" b="0" i="0" u="none" baseline="0">
              <a:solidFill>
                <a:srgbClr val="969696"/>
              </a:solidFill>
            </a:rPr>
            <a:t>
</a:t>
          </a:r>
          <a:r>
            <a:rPr lang="en-US" cap="none" sz="1400" b="0" i="0" u="none" baseline="0">
              <a:solidFill>
                <a:srgbClr val="969696"/>
              </a:solidFill>
            </a:rPr>
            <a:t>印　紙</a:t>
          </a:r>
        </a:p>
      </xdr:txBody>
    </xdr:sp>
    <xdr:clientData/>
  </xdr:twoCellAnchor>
  <xdr:twoCellAnchor>
    <xdr:from>
      <xdr:col>16</xdr:col>
      <xdr:colOff>28575</xdr:colOff>
      <xdr:row>15</xdr:row>
      <xdr:rowOff>47625</xdr:rowOff>
    </xdr:from>
    <xdr:to>
      <xdr:col>19</xdr:col>
      <xdr:colOff>190500</xdr:colOff>
      <xdr:row>19</xdr:row>
      <xdr:rowOff>152400</xdr:rowOff>
    </xdr:to>
    <xdr:sp>
      <xdr:nvSpPr>
        <xdr:cNvPr id="3" name="正方形/長方形 5"/>
        <xdr:cNvSpPr>
          <a:spLocks/>
        </xdr:cNvSpPr>
      </xdr:nvSpPr>
      <xdr:spPr>
        <a:xfrm>
          <a:off x="5581650" y="5124450"/>
          <a:ext cx="1304925" cy="11715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11</xdr:row>
      <xdr:rowOff>9525</xdr:rowOff>
    </xdr:from>
    <xdr:to>
      <xdr:col>3</xdr:col>
      <xdr:colOff>219075</xdr:colOff>
      <xdr:row>15</xdr:row>
      <xdr:rowOff>0</xdr:rowOff>
    </xdr:to>
    <xdr:sp>
      <xdr:nvSpPr>
        <xdr:cNvPr id="1" name="正方形/長方形 1"/>
        <xdr:cNvSpPr>
          <a:spLocks/>
        </xdr:cNvSpPr>
      </xdr:nvSpPr>
      <xdr:spPr>
        <a:xfrm>
          <a:off x="276225" y="4019550"/>
          <a:ext cx="1000125" cy="1057275"/>
        </a:xfrm>
        <a:prstGeom prst="rect">
          <a:avLst/>
        </a:prstGeom>
        <a:solidFill>
          <a:srgbClr val="FFFFFF"/>
        </a:solidFill>
        <a:ln w="12700" cmpd="sng">
          <a:solidFill>
            <a:srgbClr val="BFBFBF"/>
          </a:solidFill>
          <a:headEnd type="none"/>
          <a:tailEnd type="none"/>
        </a:ln>
      </xdr:spPr>
      <xdr:txBody>
        <a:bodyPr vertOverflow="clip" wrap="square" vert="wordArtVertRtl"/>
        <a:p>
          <a:pPr algn="ctr">
            <a:defRPr/>
          </a:pPr>
          <a:r>
            <a:rPr lang="en-US" cap="none" sz="1400" b="0" i="0" u="none" baseline="0">
              <a:solidFill>
                <a:srgbClr val="969696"/>
              </a:solidFill>
            </a:rPr>
            <a:t>収　入</a:t>
          </a:r>
          <a:r>
            <a:rPr lang="en-US" cap="none" sz="1400" b="0" i="0" u="none" baseline="0">
              <a:solidFill>
                <a:srgbClr val="969696"/>
              </a:solidFill>
            </a:rPr>
            <a:t>
</a:t>
          </a:r>
          <a:r>
            <a:rPr lang="en-US" cap="none" sz="1400" b="0" i="0" u="none" baseline="0">
              <a:solidFill>
                <a:srgbClr val="969696"/>
              </a:solidFill>
            </a:rPr>
            <a:t>印　紙</a:t>
          </a:r>
        </a:p>
      </xdr:txBody>
    </xdr:sp>
    <xdr:clientData/>
  </xdr:twoCellAnchor>
  <xdr:twoCellAnchor>
    <xdr:from>
      <xdr:col>0</xdr:col>
      <xdr:colOff>276225</xdr:colOff>
      <xdr:row>11</xdr:row>
      <xdr:rowOff>9525</xdr:rowOff>
    </xdr:from>
    <xdr:to>
      <xdr:col>3</xdr:col>
      <xdr:colOff>219075</xdr:colOff>
      <xdr:row>15</xdr:row>
      <xdr:rowOff>0</xdr:rowOff>
    </xdr:to>
    <xdr:sp>
      <xdr:nvSpPr>
        <xdr:cNvPr id="2" name="正方形/長方形 2"/>
        <xdr:cNvSpPr>
          <a:spLocks/>
        </xdr:cNvSpPr>
      </xdr:nvSpPr>
      <xdr:spPr>
        <a:xfrm>
          <a:off x="276225" y="4019550"/>
          <a:ext cx="1000125" cy="1057275"/>
        </a:xfrm>
        <a:prstGeom prst="rect">
          <a:avLst/>
        </a:prstGeom>
        <a:solidFill>
          <a:srgbClr val="FFFFFF"/>
        </a:solidFill>
        <a:ln w="12700" cmpd="sng">
          <a:solidFill>
            <a:srgbClr val="BFBFBF"/>
          </a:solidFill>
          <a:headEnd type="none"/>
          <a:tailEnd type="none"/>
        </a:ln>
      </xdr:spPr>
      <xdr:txBody>
        <a:bodyPr vertOverflow="clip" wrap="square" vert="wordArtVertRtl"/>
        <a:p>
          <a:pPr algn="ctr">
            <a:defRPr/>
          </a:pPr>
          <a:r>
            <a:rPr lang="en-US" cap="none" sz="1400" b="0" i="0" u="none" baseline="0">
              <a:solidFill>
                <a:srgbClr val="969696"/>
              </a:solidFill>
            </a:rPr>
            <a:t>収　入</a:t>
          </a:r>
          <a:r>
            <a:rPr lang="en-US" cap="none" sz="1400" b="0" i="0" u="none" baseline="0">
              <a:solidFill>
                <a:srgbClr val="969696"/>
              </a:solidFill>
            </a:rPr>
            <a:t>
</a:t>
          </a:r>
          <a:r>
            <a:rPr lang="en-US" cap="none" sz="1400" b="0" i="0" u="none" baseline="0">
              <a:solidFill>
                <a:srgbClr val="969696"/>
              </a:solidFill>
            </a:rPr>
            <a:t>印　紙</a:t>
          </a:r>
        </a:p>
      </xdr:txBody>
    </xdr:sp>
    <xdr:clientData/>
  </xdr:twoCellAnchor>
  <xdr:twoCellAnchor>
    <xdr:from>
      <xdr:col>16</xdr:col>
      <xdr:colOff>19050</xdr:colOff>
      <xdr:row>15</xdr:row>
      <xdr:rowOff>47625</xdr:rowOff>
    </xdr:from>
    <xdr:to>
      <xdr:col>19</xdr:col>
      <xdr:colOff>180975</xdr:colOff>
      <xdr:row>19</xdr:row>
      <xdr:rowOff>152400</xdr:rowOff>
    </xdr:to>
    <xdr:sp>
      <xdr:nvSpPr>
        <xdr:cNvPr id="3" name="正方形/長方形 3"/>
        <xdr:cNvSpPr>
          <a:spLocks/>
        </xdr:cNvSpPr>
      </xdr:nvSpPr>
      <xdr:spPr>
        <a:xfrm>
          <a:off x="5572125" y="5124450"/>
          <a:ext cx="1304925" cy="11715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11</xdr:row>
      <xdr:rowOff>9525</xdr:rowOff>
    </xdr:from>
    <xdr:to>
      <xdr:col>3</xdr:col>
      <xdr:colOff>219075</xdr:colOff>
      <xdr:row>15</xdr:row>
      <xdr:rowOff>0</xdr:rowOff>
    </xdr:to>
    <xdr:sp>
      <xdr:nvSpPr>
        <xdr:cNvPr id="1" name="正方形/長方形 1"/>
        <xdr:cNvSpPr>
          <a:spLocks/>
        </xdr:cNvSpPr>
      </xdr:nvSpPr>
      <xdr:spPr>
        <a:xfrm>
          <a:off x="276225" y="4019550"/>
          <a:ext cx="1000125" cy="1057275"/>
        </a:xfrm>
        <a:prstGeom prst="rect">
          <a:avLst/>
        </a:prstGeom>
        <a:solidFill>
          <a:srgbClr val="FFFFFF"/>
        </a:solidFill>
        <a:ln w="12700" cmpd="sng">
          <a:solidFill>
            <a:srgbClr val="BFBFBF"/>
          </a:solidFill>
          <a:headEnd type="none"/>
          <a:tailEnd type="none"/>
        </a:ln>
      </xdr:spPr>
      <xdr:txBody>
        <a:bodyPr vertOverflow="clip" wrap="square" vert="wordArtVertRtl"/>
        <a:p>
          <a:pPr algn="ctr">
            <a:defRPr/>
          </a:pPr>
          <a:r>
            <a:rPr lang="en-US" cap="none" sz="1400" b="0" i="0" u="none" baseline="0">
              <a:solidFill>
                <a:srgbClr val="969696"/>
              </a:solidFill>
            </a:rPr>
            <a:t>収　入</a:t>
          </a:r>
          <a:r>
            <a:rPr lang="en-US" cap="none" sz="1400" b="0" i="0" u="none" baseline="0">
              <a:solidFill>
                <a:srgbClr val="969696"/>
              </a:solidFill>
            </a:rPr>
            <a:t>
</a:t>
          </a:r>
          <a:r>
            <a:rPr lang="en-US" cap="none" sz="1400" b="0" i="0" u="none" baseline="0">
              <a:solidFill>
                <a:srgbClr val="969696"/>
              </a:solidFill>
            </a:rPr>
            <a:t>印　紙</a:t>
          </a:r>
        </a:p>
      </xdr:txBody>
    </xdr:sp>
    <xdr:clientData/>
  </xdr:twoCellAnchor>
  <xdr:twoCellAnchor>
    <xdr:from>
      <xdr:col>0</xdr:col>
      <xdr:colOff>276225</xdr:colOff>
      <xdr:row>11</xdr:row>
      <xdr:rowOff>9525</xdr:rowOff>
    </xdr:from>
    <xdr:to>
      <xdr:col>3</xdr:col>
      <xdr:colOff>219075</xdr:colOff>
      <xdr:row>15</xdr:row>
      <xdr:rowOff>0</xdr:rowOff>
    </xdr:to>
    <xdr:sp>
      <xdr:nvSpPr>
        <xdr:cNvPr id="2" name="正方形/長方形 2"/>
        <xdr:cNvSpPr>
          <a:spLocks/>
        </xdr:cNvSpPr>
      </xdr:nvSpPr>
      <xdr:spPr>
        <a:xfrm>
          <a:off x="276225" y="4019550"/>
          <a:ext cx="1000125" cy="1057275"/>
        </a:xfrm>
        <a:prstGeom prst="rect">
          <a:avLst/>
        </a:prstGeom>
        <a:solidFill>
          <a:srgbClr val="FFFFFF"/>
        </a:solidFill>
        <a:ln w="12700" cmpd="sng">
          <a:solidFill>
            <a:srgbClr val="BFBFBF"/>
          </a:solidFill>
          <a:headEnd type="none"/>
          <a:tailEnd type="none"/>
        </a:ln>
      </xdr:spPr>
      <xdr:txBody>
        <a:bodyPr vertOverflow="clip" wrap="square" vert="wordArtVertRtl"/>
        <a:p>
          <a:pPr algn="ctr">
            <a:defRPr/>
          </a:pPr>
          <a:r>
            <a:rPr lang="en-US" cap="none" sz="1400" b="0" i="0" u="none" baseline="0">
              <a:solidFill>
                <a:srgbClr val="969696"/>
              </a:solidFill>
            </a:rPr>
            <a:t>収　入</a:t>
          </a:r>
          <a:r>
            <a:rPr lang="en-US" cap="none" sz="1400" b="0" i="0" u="none" baseline="0">
              <a:solidFill>
                <a:srgbClr val="969696"/>
              </a:solidFill>
            </a:rPr>
            <a:t>
</a:t>
          </a:r>
          <a:r>
            <a:rPr lang="en-US" cap="none" sz="1400" b="0" i="0" u="none" baseline="0">
              <a:solidFill>
                <a:srgbClr val="969696"/>
              </a:solidFill>
            </a:rPr>
            <a:t>印　紙</a:t>
          </a:r>
        </a:p>
      </xdr:txBody>
    </xdr:sp>
    <xdr:clientData/>
  </xdr:twoCellAnchor>
  <xdr:twoCellAnchor>
    <xdr:from>
      <xdr:col>16</xdr:col>
      <xdr:colOff>28575</xdr:colOff>
      <xdr:row>15</xdr:row>
      <xdr:rowOff>47625</xdr:rowOff>
    </xdr:from>
    <xdr:to>
      <xdr:col>19</xdr:col>
      <xdr:colOff>190500</xdr:colOff>
      <xdr:row>19</xdr:row>
      <xdr:rowOff>152400</xdr:rowOff>
    </xdr:to>
    <xdr:sp>
      <xdr:nvSpPr>
        <xdr:cNvPr id="3" name="正方形/長方形 4"/>
        <xdr:cNvSpPr>
          <a:spLocks/>
        </xdr:cNvSpPr>
      </xdr:nvSpPr>
      <xdr:spPr>
        <a:xfrm>
          <a:off x="5581650" y="5124450"/>
          <a:ext cx="1304925" cy="11715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11</xdr:row>
      <xdr:rowOff>9525</xdr:rowOff>
    </xdr:from>
    <xdr:to>
      <xdr:col>3</xdr:col>
      <xdr:colOff>219075</xdr:colOff>
      <xdr:row>15</xdr:row>
      <xdr:rowOff>0</xdr:rowOff>
    </xdr:to>
    <xdr:sp>
      <xdr:nvSpPr>
        <xdr:cNvPr id="1" name="正方形/長方形 2"/>
        <xdr:cNvSpPr>
          <a:spLocks/>
        </xdr:cNvSpPr>
      </xdr:nvSpPr>
      <xdr:spPr>
        <a:xfrm>
          <a:off x="276225" y="4019550"/>
          <a:ext cx="1000125" cy="1057275"/>
        </a:xfrm>
        <a:prstGeom prst="rect">
          <a:avLst/>
        </a:prstGeom>
        <a:solidFill>
          <a:srgbClr val="FFFFFF"/>
        </a:solidFill>
        <a:ln w="12700" cmpd="sng">
          <a:solidFill>
            <a:srgbClr val="BFBFBF"/>
          </a:solidFill>
          <a:headEnd type="none"/>
          <a:tailEnd type="none"/>
        </a:ln>
      </xdr:spPr>
      <xdr:txBody>
        <a:bodyPr vertOverflow="clip" wrap="square" vert="wordArtVertRtl"/>
        <a:p>
          <a:pPr algn="ctr">
            <a:defRPr/>
          </a:pPr>
          <a:r>
            <a:rPr lang="en-US" cap="none" sz="1400" b="0" i="0" u="none" baseline="0">
              <a:solidFill>
                <a:srgbClr val="969696"/>
              </a:solidFill>
            </a:rPr>
            <a:t>収　入</a:t>
          </a:r>
          <a:r>
            <a:rPr lang="en-US" cap="none" sz="1400" b="0" i="0" u="none" baseline="0">
              <a:solidFill>
                <a:srgbClr val="969696"/>
              </a:solidFill>
            </a:rPr>
            <a:t>
</a:t>
          </a:r>
          <a:r>
            <a:rPr lang="en-US" cap="none" sz="1400" b="0" i="0" u="none" baseline="0">
              <a:solidFill>
                <a:srgbClr val="969696"/>
              </a:solidFill>
            </a:rPr>
            <a:t>印　紙</a:t>
          </a:r>
        </a:p>
      </xdr:txBody>
    </xdr:sp>
    <xdr:clientData/>
  </xdr:twoCellAnchor>
  <xdr:twoCellAnchor>
    <xdr:from>
      <xdr:col>0</xdr:col>
      <xdr:colOff>276225</xdr:colOff>
      <xdr:row>11</xdr:row>
      <xdr:rowOff>9525</xdr:rowOff>
    </xdr:from>
    <xdr:to>
      <xdr:col>3</xdr:col>
      <xdr:colOff>219075</xdr:colOff>
      <xdr:row>15</xdr:row>
      <xdr:rowOff>0</xdr:rowOff>
    </xdr:to>
    <xdr:sp>
      <xdr:nvSpPr>
        <xdr:cNvPr id="2" name="正方形/長方形 3"/>
        <xdr:cNvSpPr>
          <a:spLocks/>
        </xdr:cNvSpPr>
      </xdr:nvSpPr>
      <xdr:spPr>
        <a:xfrm>
          <a:off x="276225" y="4019550"/>
          <a:ext cx="1000125" cy="1057275"/>
        </a:xfrm>
        <a:prstGeom prst="rect">
          <a:avLst/>
        </a:prstGeom>
        <a:solidFill>
          <a:srgbClr val="FFFFFF"/>
        </a:solidFill>
        <a:ln w="12700" cmpd="sng">
          <a:solidFill>
            <a:srgbClr val="BFBFBF"/>
          </a:solidFill>
          <a:headEnd type="none"/>
          <a:tailEnd type="none"/>
        </a:ln>
      </xdr:spPr>
      <xdr:txBody>
        <a:bodyPr vertOverflow="clip" wrap="square" vert="wordArtVertRtl"/>
        <a:p>
          <a:pPr algn="ctr">
            <a:defRPr/>
          </a:pPr>
          <a:r>
            <a:rPr lang="en-US" cap="none" sz="1400" b="0" i="0" u="none" baseline="0">
              <a:solidFill>
                <a:srgbClr val="969696"/>
              </a:solidFill>
            </a:rPr>
            <a:t>収　入</a:t>
          </a:r>
          <a:r>
            <a:rPr lang="en-US" cap="none" sz="1400" b="0" i="0" u="none" baseline="0">
              <a:solidFill>
                <a:srgbClr val="969696"/>
              </a:solidFill>
            </a:rPr>
            <a:t>
</a:t>
          </a:r>
          <a:r>
            <a:rPr lang="en-US" cap="none" sz="1400" b="0" i="0" u="none" baseline="0">
              <a:solidFill>
                <a:srgbClr val="969696"/>
              </a:solidFill>
            </a:rPr>
            <a:t>印　紙</a:t>
          </a:r>
        </a:p>
      </xdr:txBody>
    </xdr:sp>
    <xdr:clientData/>
  </xdr:twoCellAnchor>
  <xdr:twoCellAnchor>
    <xdr:from>
      <xdr:col>16</xdr:col>
      <xdr:colOff>28575</xdr:colOff>
      <xdr:row>15</xdr:row>
      <xdr:rowOff>47625</xdr:rowOff>
    </xdr:from>
    <xdr:to>
      <xdr:col>19</xdr:col>
      <xdr:colOff>190500</xdr:colOff>
      <xdr:row>19</xdr:row>
      <xdr:rowOff>152400</xdr:rowOff>
    </xdr:to>
    <xdr:sp>
      <xdr:nvSpPr>
        <xdr:cNvPr id="3" name="正方形/長方形 5"/>
        <xdr:cNvSpPr>
          <a:spLocks/>
        </xdr:cNvSpPr>
      </xdr:nvSpPr>
      <xdr:spPr>
        <a:xfrm>
          <a:off x="5581650" y="5124450"/>
          <a:ext cx="1304925" cy="11715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11</xdr:row>
      <xdr:rowOff>9525</xdr:rowOff>
    </xdr:from>
    <xdr:to>
      <xdr:col>3</xdr:col>
      <xdr:colOff>219075</xdr:colOff>
      <xdr:row>15</xdr:row>
      <xdr:rowOff>0</xdr:rowOff>
    </xdr:to>
    <xdr:sp>
      <xdr:nvSpPr>
        <xdr:cNvPr id="1" name="正方形/長方形 1"/>
        <xdr:cNvSpPr>
          <a:spLocks/>
        </xdr:cNvSpPr>
      </xdr:nvSpPr>
      <xdr:spPr>
        <a:xfrm>
          <a:off x="276225" y="4019550"/>
          <a:ext cx="1000125" cy="1057275"/>
        </a:xfrm>
        <a:prstGeom prst="rect">
          <a:avLst/>
        </a:prstGeom>
        <a:solidFill>
          <a:srgbClr val="FFFFFF"/>
        </a:solidFill>
        <a:ln w="12700" cmpd="sng">
          <a:solidFill>
            <a:srgbClr val="BFBFBF"/>
          </a:solidFill>
          <a:headEnd type="none"/>
          <a:tailEnd type="none"/>
        </a:ln>
      </xdr:spPr>
      <xdr:txBody>
        <a:bodyPr vertOverflow="clip" wrap="square" vert="wordArtVertRtl"/>
        <a:p>
          <a:pPr algn="ctr">
            <a:defRPr/>
          </a:pPr>
          <a:r>
            <a:rPr lang="en-US" cap="none" sz="1400" b="0" i="0" u="none" baseline="0">
              <a:solidFill>
                <a:srgbClr val="969696"/>
              </a:solidFill>
            </a:rPr>
            <a:t>収　入</a:t>
          </a:r>
          <a:r>
            <a:rPr lang="en-US" cap="none" sz="1400" b="0" i="0" u="none" baseline="0">
              <a:solidFill>
                <a:srgbClr val="969696"/>
              </a:solidFill>
            </a:rPr>
            <a:t>
</a:t>
          </a:r>
          <a:r>
            <a:rPr lang="en-US" cap="none" sz="1400" b="0" i="0" u="none" baseline="0">
              <a:solidFill>
                <a:srgbClr val="969696"/>
              </a:solidFill>
            </a:rPr>
            <a:t>印　紙</a:t>
          </a:r>
        </a:p>
      </xdr:txBody>
    </xdr:sp>
    <xdr:clientData/>
  </xdr:twoCellAnchor>
  <xdr:twoCellAnchor>
    <xdr:from>
      <xdr:col>0</xdr:col>
      <xdr:colOff>276225</xdr:colOff>
      <xdr:row>11</xdr:row>
      <xdr:rowOff>9525</xdr:rowOff>
    </xdr:from>
    <xdr:to>
      <xdr:col>3</xdr:col>
      <xdr:colOff>219075</xdr:colOff>
      <xdr:row>15</xdr:row>
      <xdr:rowOff>0</xdr:rowOff>
    </xdr:to>
    <xdr:sp>
      <xdr:nvSpPr>
        <xdr:cNvPr id="2" name="正方形/長方形 2"/>
        <xdr:cNvSpPr>
          <a:spLocks/>
        </xdr:cNvSpPr>
      </xdr:nvSpPr>
      <xdr:spPr>
        <a:xfrm>
          <a:off x="276225" y="4019550"/>
          <a:ext cx="1000125" cy="1057275"/>
        </a:xfrm>
        <a:prstGeom prst="rect">
          <a:avLst/>
        </a:prstGeom>
        <a:solidFill>
          <a:srgbClr val="FFFFFF"/>
        </a:solidFill>
        <a:ln w="12700" cmpd="sng">
          <a:solidFill>
            <a:srgbClr val="BFBFBF"/>
          </a:solidFill>
          <a:headEnd type="none"/>
          <a:tailEnd type="none"/>
        </a:ln>
      </xdr:spPr>
      <xdr:txBody>
        <a:bodyPr vertOverflow="clip" wrap="square" vert="wordArtVertRtl"/>
        <a:p>
          <a:pPr algn="ctr">
            <a:defRPr/>
          </a:pPr>
          <a:r>
            <a:rPr lang="en-US" cap="none" sz="1400" b="0" i="0" u="none" baseline="0">
              <a:solidFill>
                <a:srgbClr val="969696"/>
              </a:solidFill>
            </a:rPr>
            <a:t>収　入</a:t>
          </a:r>
          <a:r>
            <a:rPr lang="en-US" cap="none" sz="1400" b="0" i="0" u="none" baseline="0">
              <a:solidFill>
                <a:srgbClr val="969696"/>
              </a:solidFill>
            </a:rPr>
            <a:t>
</a:t>
          </a:r>
          <a:r>
            <a:rPr lang="en-US" cap="none" sz="1400" b="0" i="0" u="none" baseline="0">
              <a:solidFill>
                <a:srgbClr val="969696"/>
              </a:solidFill>
            </a:rPr>
            <a:t>印　紙</a:t>
          </a:r>
        </a:p>
      </xdr:txBody>
    </xdr:sp>
    <xdr:clientData/>
  </xdr:twoCellAnchor>
  <xdr:twoCellAnchor>
    <xdr:from>
      <xdr:col>16</xdr:col>
      <xdr:colOff>28575</xdr:colOff>
      <xdr:row>15</xdr:row>
      <xdr:rowOff>47625</xdr:rowOff>
    </xdr:from>
    <xdr:to>
      <xdr:col>19</xdr:col>
      <xdr:colOff>190500</xdr:colOff>
      <xdr:row>19</xdr:row>
      <xdr:rowOff>152400</xdr:rowOff>
    </xdr:to>
    <xdr:sp>
      <xdr:nvSpPr>
        <xdr:cNvPr id="3" name="正方形/長方形 4"/>
        <xdr:cNvSpPr>
          <a:spLocks/>
        </xdr:cNvSpPr>
      </xdr:nvSpPr>
      <xdr:spPr>
        <a:xfrm>
          <a:off x="5581650" y="5124450"/>
          <a:ext cx="1304925" cy="11715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template.the-board.jp/" TargetMode="External" /><Relationship Id="rId2" Type="http://schemas.openxmlformats.org/officeDocument/2006/relationships/hyperlink" Target="https://the-board.jp/" TargetMode="External" /><Relationship Id="rId3" Type="http://schemas.openxmlformats.org/officeDocument/2006/relationships/hyperlink" Target="https://the-board.jp/" TargetMode="External" /><Relationship Id="rId4" Type="http://schemas.openxmlformats.org/officeDocument/2006/relationships/drawing" Target="../drawings/drawing8.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template.the-board.jp/" TargetMode="External" /><Relationship Id="rId2" Type="http://schemas.openxmlformats.org/officeDocument/2006/relationships/hyperlink" Target="https://the-board.jp/" TargetMode="External" /><Relationship Id="rId3" Type="http://schemas.openxmlformats.org/officeDocument/2006/relationships/hyperlink" Target="https://the-board.jp/" TargetMode="External" /><Relationship Id="rId4" Type="http://schemas.openxmlformats.org/officeDocument/2006/relationships/drawing" Target="../drawings/drawing9.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template.the-board.jp/" TargetMode="External" /><Relationship Id="rId2" Type="http://schemas.openxmlformats.org/officeDocument/2006/relationships/hyperlink" Target="https://the-board.jp/" TargetMode="External" /><Relationship Id="rId3" Type="http://schemas.openxmlformats.org/officeDocument/2006/relationships/hyperlink" Target="https://the-board.jp/" TargetMode="External" /><Relationship Id="rId4" Type="http://schemas.openxmlformats.org/officeDocument/2006/relationships/drawing" Target="../drawings/drawing10.xml" /><Relationship Id="rId5"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template.the-board.jp/" TargetMode="External" /><Relationship Id="rId2" Type="http://schemas.openxmlformats.org/officeDocument/2006/relationships/hyperlink" Target="https://the-board.jp/" TargetMode="External" /><Relationship Id="rId3" Type="http://schemas.openxmlformats.org/officeDocument/2006/relationships/hyperlink" Target="https://the-board.jp/" TargetMode="External" /><Relationship Id="rId4" Type="http://schemas.openxmlformats.org/officeDocument/2006/relationships/drawing" Target="../drawings/drawing3.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template.the-board.jp/" TargetMode="External" /><Relationship Id="rId2" Type="http://schemas.openxmlformats.org/officeDocument/2006/relationships/hyperlink" Target="https://the-board.jp/" TargetMode="External" /><Relationship Id="rId3" Type="http://schemas.openxmlformats.org/officeDocument/2006/relationships/hyperlink" Target="https://the-board.jp/" TargetMode="External" /><Relationship Id="rId4" Type="http://schemas.openxmlformats.org/officeDocument/2006/relationships/drawing" Target="../drawings/drawing4.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template.the-board.jp/" TargetMode="External" /><Relationship Id="rId2" Type="http://schemas.openxmlformats.org/officeDocument/2006/relationships/hyperlink" Target="https://the-board.jp/" TargetMode="External" /><Relationship Id="rId3" Type="http://schemas.openxmlformats.org/officeDocument/2006/relationships/hyperlink" Target="https://the-board.jp/" TargetMode="External" /><Relationship Id="rId4" Type="http://schemas.openxmlformats.org/officeDocument/2006/relationships/drawing" Target="../drawings/drawing5.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template.the-board.jp/" TargetMode="External" /><Relationship Id="rId2" Type="http://schemas.openxmlformats.org/officeDocument/2006/relationships/hyperlink" Target="https://the-board.jp/" TargetMode="External" /><Relationship Id="rId3" Type="http://schemas.openxmlformats.org/officeDocument/2006/relationships/hyperlink" Target="https://the-board.jp/" TargetMode="External" /><Relationship Id="rId4" Type="http://schemas.openxmlformats.org/officeDocument/2006/relationships/drawing" Target="../drawings/drawing6.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template.the-board.jp/" TargetMode="External" /><Relationship Id="rId2" Type="http://schemas.openxmlformats.org/officeDocument/2006/relationships/hyperlink" Target="https://the-board.jp/" TargetMode="External" /><Relationship Id="rId3" Type="http://schemas.openxmlformats.org/officeDocument/2006/relationships/hyperlink" Target="https://the-board.jp/" TargetMode="External" /><Relationship Id="rId4" Type="http://schemas.openxmlformats.org/officeDocument/2006/relationships/drawing" Target="../drawings/drawing7.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27"/>
  <sheetViews>
    <sheetView tabSelected="1" zoomScalePageLayoutView="0" workbookViewId="0" topLeftCell="A1">
      <selection activeCell="M7" sqref="M7"/>
    </sheetView>
  </sheetViews>
  <sheetFormatPr defaultColWidth="9.00390625" defaultRowHeight="13.5"/>
  <cols>
    <col min="1" max="1" width="2.50390625" style="0" customWidth="1"/>
    <col min="2" max="8" width="10.50390625" style="0" customWidth="1"/>
    <col min="9" max="9" width="10.875" style="0" customWidth="1"/>
  </cols>
  <sheetData>
    <row r="1" spans="1:9" ht="24" customHeight="1">
      <c r="A1" s="293" t="s">
        <v>184</v>
      </c>
      <c r="B1" s="293"/>
      <c r="C1" s="293"/>
      <c r="D1" s="293"/>
      <c r="E1" s="293"/>
      <c r="F1" s="293"/>
      <c r="G1" s="293"/>
      <c r="H1" s="293"/>
      <c r="I1" s="293"/>
    </row>
    <row r="2" spans="1:9" ht="24" customHeight="1" thickBot="1">
      <c r="A2" s="293" t="s">
        <v>194</v>
      </c>
      <c r="B2" s="293"/>
      <c r="C2" s="293"/>
      <c r="D2" s="293"/>
      <c r="E2" s="293"/>
      <c r="F2" s="293"/>
      <c r="G2" s="293"/>
      <c r="H2" s="293"/>
      <c r="I2" s="293"/>
    </row>
    <row r="3" spans="1:22" ht="24" customHeight="1" thickBot="1" thickTop="1">
      <c r="A3" s="294" t="s">
        <v>185</v>
      </c>
      <c r="B3" s="295"/>
      <c r="C3" s="295"/>
      <c r="D3" s="295"/>
      <c r="E3" s="295"/>
      <c r="F3" s="295"/>
      <c r="G3" s="295"/>
      <c r="H3" s="295"/>
      <c r="I3" s="296"/>
      <c r="J3" s="253"/>
      <c r="K3" s="253"/>
      <c r="L3" s="237"/>
      <c r="M3" s="237"/>
      <c r="N3" s="237"/>
      <c r="O3" s="237"/>
      <c r="P3" s="237"/>
      <c r="Q3" s="237"/>
      <c r="R3" s="237"/>
      <c r="S3" s="237"/>
      <c r="T3" s="237"/>
      <c r="U3" s="237"/>
      <c r="V3" s="237"/>
    </row>
    <row r="4" spans="1:22" ht="5.25" customHeight="1" thickTop="1">
      <c r="A4" s="254"/>
      <c r="B4" s="254"/>
      <c r="C4" s="254"/>
      <c r="D4" s="254"/>
      <c r="E4" s="254"/>
      <c r="F4" s="254"/>
      <c r="G4" s="254"/>
      <c r="H4" s="254"/>
      <c r="I4" s="254"/>
      <c r="J4" s="253"/>
      <c r="K4" s="253"/>
      <c r="L4" s="237"/>
      <c r="M4" s="237"/>
      <c r="N4" s="237"/>
      <c r="O4" s="237"/>
      <c r="P4" s="237"/>
      <c r="Q4" s="237"/>
      <c r="R4" s="237"/>
      <c r="S4" s="237"/>
      <c r="T4" s="237"/>
      <c r="U4" s="237"/>
      <c r="V4" s="237"/>
    </row>
    <row r="5" spans="1:22" ht="13.5" customHeight="1" thickBot="1">
      <c r="A5" s="297"/>
      <c r="B5" s="298"/>
      <c r="C5" s="298"/>
      <c r="D5" s="298"/>
      <c r="E5" s="298"/>
      <c r="F5" s="298"/>
      <c r="G5" s="298"/>
      <c r="H5" s="298"/>
      <c r="I5" s="298"/>
      <c r="J5" s="253"/>
      <c r="K5" s="253"/>
      <c r="L5" s="237"/>
      <c r="M5" s="237"/>
      <c r="N5" s="237"/>
      <c r="O5" s="237"/>
      <c r="P5" s="237"/>
      <c r="Q5" s="237"/>
      <c r="R5" s="237"/>
      <c r="S5" s="237"/>
      <c r="T5" s="237"/>
      <c r="U5" s="237"/>
      <c r="V5" s="237"/>
    </row>
    <row r="6" spans="1:22" ht="28.5" customHeight="1" thickBot="1">
      <c r="A6" s="299" t="s">
        <v>177</v>
      </c>
      <c r="B6" s="300"/>
      <c r="C6" s="301"/>
      <c r="D6" s="301"/>
      <c r="E6" s="301"/>
      <c r="F6" s="301"/>
      <c r="G6" s="301"/>
      <c r="H6" s="301"/>
      <c r="I6" s="302"/>
      <c r="J6" s="253"/>
      <c r="K6" s="253"/>
      <c r="L6" s="237"/>
      <c r="M6" s="237"/>
      <c r="N6" s="237"/>
      <c r="O6" s="237"/>
      <c r="P6" s="237"/>
      <c r="Q6" s="237"/>
      <c r="R6" s="237"/>
      <c r="S6" s="237"/>
      <c r="T6" s="237"/>
      <c r="U6" s="237"/>
      <c r="V6" s="237"/>
    </row>
    <row r="7" spans="1:22" ht="119.25" customHeight="1" thickBot="1">
      <c r="A7" s="303" t="s">
        <v>207</v>
      </c>
      <c r="B7" s="304"/>
      <c r="C7" s="304"/>
      <c r="D7" s="304"/>
      <c r="E7" s="304"/>
      <c r="F7" s="304"/>
      <c r="G7" s="304"/>
      <c r="H7" s="304"/>
      <c r="I7" s="305"/>
      <c r="J7" s="253"/>
      <c r="K7" s="253"/>
      <c r="L7" s="237"/>
      <c r="M7" s="237"/>
      <c r="N7" s="237"/>
      <c r="O7" s="237"/>
      <c r="P7" s="237"/>
      <c r="Q7" s="237"/>
      <c r="R7" s="237"/>
      <c r="S7" s="237"/>
      <c r="T7" s="237"/>
      <c r="U7" s="237"/>
      <c r="V7" s="237"/>
    </row>
    <row r="8" spans="1:22" ht="53.25" customHeight="1" thickBot="1">
      <c r="A8" s="315" t="s">
        <v>178</v>
      </c>
      <c r="B8" s="316"/>
      <c r="C8" s="317" t="s">
        <v>186</v>
      </c>
      <c r="D8" s="318"/>
      <c r="E8" s="318"/>
      <c r="F8" s="318"/>
      <c r="G8" s="318"/>
      <c r="H8" s="318"/>
      <c r="I8" s="319"/>
      <c r="J8" s="253"/>
      <c r="K8" s="253"/>
      <c r="L8" s="237"/>
      <c r="M8" s="237"/>
      <c r="N8" s="237"/>
      <c r="O8" s="237"/>
      <c r="P8" s="237"/>
      <c r="Q8" s="237"/>
      <c r="R8" s="237"/>
      <c r="S8" s="237"/>
      <c r="T8" s="237"/>
      <c r="U8" s="237"/>
      <c r="V8" s="237"/>
    </row>
    <row r="9" spans="1:22" ht="15" customHeight="1" thickBot="1">
      <c r="A9" s="255"/>
      <c r="B9" s="235"/>
      <c r="C9" s="256"/>
      <c r="D9" s="257"/>
      <c r="E9" s="257"/>
      <c r="F9" s="257"/>
      <c r="G9" s="257"/>
      <c r="H9" s="257"/>
      <c r="I9" s="257"/>
      <c r="J9" s="253"/>
      <c r="K9" s="253"/>
      <c r="L9" s="237"/>
      <c r="M9" s="237"/>
      <c r="N9" s="237"/>
      <c r="O9" s="237"/>
      <c r="P9" s="237"/>
      <c r="Q9" s="237"/>
      <c r="R9" s="237"/>
      <c r="S9" s="237"/>
      <c r="T9" s="237"/>
      <c r="U9" s="237"/>
      <c r="V9" s="237"/>
    </row>
    <row r="10" spans="1:22" ht="22.5" customHeight="1" thickBot="1">
      <c r="A10" s="320" t="s">
        <v>179</v>
      </c>
      <c r="B10" s="321"/>
      <c r="C10" s="321"/>
      <c r="D10" s="321"/>
      <c r="E10" s="321"/>
      <c r="F10" s="321"/>
      <c r="G10" s="321"/>
      <c r="H10" s="321"/>
      <c r="I10" s="322"/>
      <c r="J10" s="253"/>
      <c r="K10" s="253"/>
      <c r="L10" s="237"/>
      <c r="M10" s="237"/>
      <c r="N10" s="237"/>
      <c r="O10" s="237"/>
      <c r="P10" s="237"/>
      <c r="Q10" s="237"/>
      <c r="R10" s="237"/>
      <c r="S10" s="237"/>
      <c r="T10" s="237"/>
      <c r="U10" s="237"/>
      <c r="V10" s="237"/>
    </row>
    <row r="11" spans="1:11" ht="19.5" customHeight="1">
      <c r="A11" s="258" t="s">
        <v>180</v>
      </c>
      <c r="B11" s="259"/>
      <c r="C11" s="259"/>
      <c r="D11" s="259"/>
      <c r="E11" s="259"/>
      <c r="F11" s="259"/>
      <c r="G11" s="259"/>
      <c r="H11" s="259"/>
      <c r="I11" s="260"/>
      <c r="J11" s="261"/>
      <c r="K11" s="261"/>
    </row>
    <row r="12" spans="1:11" ht="111" customHeight="1" thickBot="1">
      <c r="A12" s="262"/>
      <c r="B12" s="323" t="s">
        <v>195</v>
      </c>
      <c r="C12" s="324"/>
      <c r="D12" s="324"/>
      <c r="E12" s="324"/>
      <c r="F12" s="324"/>
      <c r="G12" s="324"/>
      <c r="H12" s="324"/>
      <c r="I12" s="325"/>
      <c r="J12" s="261"/>
      <c r="K12" s="261"/>
    </row>
    <row r="13" spans="1:11" ht="18.75" customHeight="1">
      <c r="A13" s="306" t="s">
        <v>181</v>
      </c>
      <c r="B13" s="307"/>
      <c r="C13" s="307"/>
      <c r="D13" s="307"/>
      <c r="E13" s="307"/>
      <c r="F13" s="307"/>
      <c r="G13" s="307"/>
      <c r="H13" s="307"/>
      <c r="I13" s="308"/>
      <c r="J13" s="261"/>
      <c r="K13" s="261"/>
    </row>
    <row r="14" spans="1:11" ht="74.25" customHeight="1" thickBot="1">
      <c r="A14" s="263"/>
      <c r="B14" s="323" t="s">
        <v>196</v>
      </c>
      <c r="C14" s="326"/>
      <c r="D14" s="326"/>
      <c r="E14" s="326"/>
      <c r="F14" s="326"/>
      <c r="G14" s="326"/>
      <c r="H14" s="326"/>
      <c r="I14" s="327"/>
      <c r="J14" s="261"/>
      <c r="K14" s="261"/>
    </row>
    <row r="15" spans="1:11" ht="20.25" customHeight="1">
      <c r="A15" s="306" t="s">
        <v>182</v>
      </c>
      <c r="B15" s="307"/>
      <c r="C15" s="307"/>
      <c r="D15" s="307"/>
      <c r="E15" s="307"/>
      <c r="F15" s="307"/>
      <c r="G15" s="307"/>
      <c r="H15" s="307"/>
      <c r="I15" s="308"/>
      <c r="J15" s="261"/>
      <c r="K15" s="261"/>
    </row>
    <row r="16" spans="1:11" ht="39" customHeight="1" thickBot="1">
      <c r="A16" s="264"/>
      <c r="B16" s="309" t="s">
        <v>199</v>
      </c>
      <c r="C16" s="310"/>
      <c r="D16" s="310"/>
      <c r="E16" s="310"/>
      <c r="F16" s="310"/>
      <c r="G16" s="310"/>
      <c r="H16" s="310"/>
      <c r="I16" s="311"/>
      <c r="J16" s="261"/>
      <c r="K16" s="261"/>
    </row>
    <row r="17" spans="1:11" ht="19.5" customHeight="1">
      <c r="A17" s="258" t="s">
        <v>183</v>
      </c>
      <c r="B17" s="259"/>
      <c r="C17" s="259"/>
      <c r="D17" s="259"/>
      <c r="E17" s="259"/>
      <c r="F17" s="259"/>
      <c r="G17" s="259"/>
      <c r="H17" s="259"/>
      <c r="I17" s="260"/>
      <c r="J17" s="261"/>
      <c r="K17" s="261"/>
    </row>
    <row r="18" spans="1:11" ht="32.25" customHeight="1" thickBot="1">
      <c r="A18" s="265"/>
      <c r="B18" s="309" t="s">
        <v>197</v>
      </c>
      <c r="C18" s="309"/>
      <c r="D18" s="309"/>
      <c r="E18" s="309"/>
      <c r="F18" s="309"/>
      <c r="G18" s="309"/>
      <c r="H18" s="309"/>
      <c r="I18" s="312"/>
      <c r="J18" s="261"/>
      <c r="K18" s="261"/>
    </row>
    <row r="19" spans="1:11" ht="19.5" customHeight="1">
      <c r="A19" s="258" t="s">
        <v>145</v>
      </c>
      <c r="B19" s="266"/>
      <c r="C19" s="267"/>
      <c r="D19" s="267"/>
      <c r="E19" s="267"/>
      <c r="F19" s="267"/>
      <c r="G19" s="267"/>
      <c r="H19" s="267"/>
      <c r="I19" s="268"/>
      <c r="J19" s="261"/>
      <c r="K19" s="261"/>
    </row>
    <row r="20" spans="1:11" ht="90" customHeight="1" thickBot="1">
      <c r="A20" s="269"/>
      <c r="B20" s="313" t="s">
        <v>198</v>
      </c>
      <c r="C20" s="313"/>
      <c r="D20" s="313"/>
      <c r="E20" s="313"/>
      <c r="F20" s="313"/>
      <c r="G20" s="313"/>
      <c r="H20" s="313"/>
      <c r="I20" s="314"/>
      <c r="J20" s="261"/>
      <c r="K20" s="261"/>
    </row>
    <row r="21" spans="1:11" ht="45" customHeight="1">
      <c r="A21" s="261"/>
      <c r="B21" s="261"/>
      <c r="C21" s="261"/>
      <c r="D21" s="261"/>
      <c r="E21" s="261"/>
      <c r="F21" s="261"/>
      <c r="G21" s="261"/>
      <c r="H21" s="261"/>
      <c r="I21" s="261"/>
      <c r="J21" s="261"/>
      <c r="K21" s="261"/>
    </row>
    <row r="22" spans="1:11" ht="18" customHeight="1">
      <c r="A22" s="261"/>
      <c r="B22" s="261"/>
      <c r="C22" s="261"/>
      <c r="D22" s="261"/>
      <c r="E22" s="261"/>
      <c r="F22" s="261"/>
      <c r="G22" s="261"/>
      <c r="H22" s="261"/>
      <c r="I22" s="261"/>
      <c r="J22" s="261"/>
      <c r="K22" s="261"/>
    </row>
    <row r="23" spans="1:11" ht="14.25">
      <c r="A23" s="261"/>
      <c r="B23" s="261"/>
      <c r="C23" s="261"/>
      <c r="D23" s="261"/>
      <c r="E23" s="261"/>
      <c r="F23" s="261"/>
      <c r="G23" s="261"/>
      <c r="H23" s="261"/>
      <c r="I23" s="261"/>
      <c r="J23" s="261"/>
      <c r="K23" s="261"/>
    </row>
    <row r="24" spans="1:11" ht="14.25">
      <c r="A24" s="261"/>
      <c r="B24" s="261"/>
      <c r="C24" s="261"/>
      <c r="D24" s="261"/>
      <c r="E24" s="261"/>
      <c r="F24" s="261"/>
      <c r="G24" s="261"/>
      <c r="H24" s="261"/>
      <c r="I24" s="261"/>
      <c r="J24" s="261"/>
      <c r="K24" s="261"/>
    </row>
    <row r="25" spans="1:11" ht="14.25">
      <c r="A25" s="261"/>
      <c r="B25" s="261"/>
      <c r="C25" s="261"/>
      <c r="D25" s="261"/>
      <c r="E25" s="261"/>
      <c r="F25" s="261"/>
      <c r="G25" s="261"/>
      <c r="H25" s="261"/>
      <c r="I25" s="261"/>
      <c r="J25" s="261"/>
      <c r="K25" s="261"/>
    </row>
    <row r="26" spans="1:11" ht="14.25">
      <c r="A26" s="261"/>
      <c r="B26" s="261"/>
      <c r="C26" s="261"/>
      <c r="D26" s="261"/>
      <c r="E26" s="261"/>
      <c r="F26" s="261"/>
      <c r="G26" s="261"/>
      <c r="H26" s="261"/>
      <c r="I26" s="261"/>
      <c r="J26" s="261"/>
      <c r="K26" s="261"/>
    </row>
    <row r="27" spans="1:11" ht="14.25">
      <c r="A27" s="261"/>
      <c r="B27" s="261"/>
      <c r="C27" s="261"/>
      <c r="D27" s="261"/>
      <c r="E27" s="261"/>
      <c r="F27" s="261"/>
      <c r="G27" s="261"/>
      <c r="H27" s="261"/>
      <c r="I27" s="261"/>
      <c r="J27" s="261"/>
      <c r="K27" s="261"/>
    </row>
  </sheetData>
  <sheetProtection/>
  <mergeCells count="16">
    <mergeCell ref="A15:I15"/>
    <mergeCell ref="B16:I16"/>
    <mergeCell ref="B18:I18"/>
    <mergeCell ref="B20:I20"/>
    <mergeCell ref="A8:B8"/>
    <mergeCell ref="C8:I8"/>
    <mergeCell ref="A10:I10"/>
    <mergeCell ref="B12:I12"/>
    <mergeCell ref="A13:I13"/>
    <mergeCell ref="B14:I14"/>
    <mergeCell ref="A1:I1"/>
    <mergeCell ref="A2:I2"/>
    <mergeCell ref="A3:I3"/>
    <mergeCell ref="A5:I5"/>
    <mergeCell ref="A6:I6"/>
    <mergeCell ref="A7:I7"/>
  </mergeCell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tabColor theme="9" tint="0.39998000860214233"/>
  </sheetPr>
  <dimension ref="A1:Z24"/>
  <sheetViews>
    <sheetView zoomScalePageLayoutView="0" workbookViewId="0" topLeftCell="A1">
      <selection activeCell="V1" sqref="V1"/>
    </sheetView>
  </sheetViews>
  <sheetFormatPr defaultColWidth="6.00390625" defaultRowHeight="13.5"/>
  <cols>
    <col min="1" max="6" width="4.625" style="40" customWidth="1"/>
    <col min="7" max="11" width="5.50390625" style="40" customWidth="1"/>
    <col min="12" max="14" width="1.875" style="40" customWidth="1"/>
    <col min="15" max="16" width="6.00390625" style="40" customWidth="1"/>
    <col min="17" max="19" width="5.00390625" style="40" customWidth="1"/>
    <col min="20" max="20" width="2.625" style="40" customWidth="1"/>
    <col min="21" max="21" width="4.75390625" style="40" customWidth="1"/>
    <col min="22" max="26" width="3.625" style="40" customWidth="1"/>
    <col min="27" max="16384" width="6.00390625" style="40" customWidth="1"/>
  </cols>
  <sheetData>
    <row r="1" spans="1:26" ht="24.75" customHeight="1">
      <c r="A1" s="568" t="s">
        <v>64</v>
      </c>
      <c r="B1" s="568"/>
      <c r="C1" s="568"/>
      <c r="D1" s="568"/>
      <c r="E1" s="568"/>
      <c r="F1" s="568"/>
      <c r="G1" s="568"/>
      <c r="H1" s="568"/>
      <c r="I1" s="568"/>
      <c r="J1" s="568"/>
      <c r="K1" s="568"/>
      <c r="L1" s="568"/>
      <c r="M1" s="568"/>
      <c r="N1" s="568"/>
      <c r="O1" s="557" t="s">
        <v>48</v>
      </c>
      <c r="P1" s="557"/>
      <c r="Q1" s="569"/>
      <c r="R1" s="569"/>
      <c r="S1" s="569"/>
      <c r="T1" s="17"/>
      <c r="U1" s="18" t="s">
        <v>53</v>
      </c>
      <c r="V1" s="63"/>
      <c r="W1" s="572">
        <f>P2</f>
        <v>44666</v>
      </c>
      <c r="X1" s="572"/>
      <c r="Y1" s="572"/>
      <c r="Z1" s="572"/>
    </row>
    <row r="2" spans="1:26" ht="36" customHeight="1">
      <c r="A2" s="568"/>
      <c r="B2" s="568"/>
      <c r="C2" s="568"/>
      <c r="D2" s="568"/>
      <c r="E2" s="568"/>
      <c r="F2" s="568"/>
      <c r="G2" s="568"/>
      <c r="H2" s="568"/>
      <c r="I2" s="568"/>
      <c r="J2" s="568"/>
      <c r="K2" s="568"/>
      <c r="L2" s="568"/>
      <c r="M2" s="568"/>
      <c r="N2" s="568"/>
      <c r="O2" s="20" t="s">
        <v>23</v>
      </c>
      <c r="P2" s="570">
        <f ca="1">TODAY()</f>
        <v>44666</v>
      </c>
      <c r="Q2" s="570"/>
      <c r="R2" s="570"/>
      <c r="S2" s="570"/>
      <c r="T2" s="21"/>
      <c r="U2" s="573" t="s">
        <v>65</v>
      </c>
      <c r="V2" s="580"/>
      <c r="W2" s="580"/>
      <c r="X2" s="580"/>
      <c r="Y2" s="580"/>
      <c r="Z2" s="580"/>
    </row>
    <row r="3" spans="20:26" ht="9.75" customHeight="1">
      <c r="T3" s="22"/>
      <c r="U3" s="580"/>
      <c r="V3" s="580"/>
      <c r="W3" s="580"/>
      <c r="X3" s="580"/>
      <c r="Y3" s="580"/>
      <c r="Z3" s="580"/>
    </row>
    <row r="4" spans="1:25" ht="39" customHeight="1">
      <c r="A4" s="558">
        <f>'参加申込書'!D2</f>
        <v>0</v>
      </c>
      <c r="B4" s="558"/>
      <c r="C4" s="558"/>
      <c r="D4" s="558"/>
      <c r="E4" s="558"/>
      <c r="F4" s="558"/>
      <c r="G4" s="66" t="s">
        <v>54</v>
      </c>
      <c r="H4" s="557" t="s">
        <v>25</v>
      </c>
      <c r="I4" s="557"/>
      <c r="J4" s="557"/>
      <c r="T4" s="22"/>
      <c r="U4" s="573">
        <f>A4</f>
        <v>0</v>
      </c>
      <c r="V4" s="573"/>
      <c r="W4" s="573"/>
      <c r="X4" s="573"/>
      <c r="Y4" s="573"/>
    </row>
    <row r="5" spans="1:26" ht="19.5" customHeight="1">
      <c r="A5" s="575"/>
      <c r="B5" s="575"/>
      <c r="C5" s="575"/>
      <c r="D5" s="557"/>
      <c r="E5" s="557"/>
      <c r="F5" s="557"/>
      <c r="T5" s="22"/>
      <c r="U5" s="574"/>
      <c r="V5" s="574"/>
      <c r="W5" s="574"/>
      <c r="X5" s="574"/>
      <c r="Y5" s="574"/>
      <c r="Z5" s="23" t="s">
        <v>26</v>
      </c>
    </row>
    <row r="6" spans="1:26" ht="25.5" customHeight="1">
      <c r="A6" s="24"/>
      <c r="B6" s="24"/>
      <c r="C6" s="24"/>
      <c r="D6" s="24"/>
      <c r="E6" s="24"/>
      <c r="F6" s="24"/>
      <c r="G6" s="24"/>
      <c r="H6" s="24"/>
      <c r="I6" s="24"/>
      <c r="J6" s="24"/>
      <c r="K6" s="24"/>
      <c r="L6" s="24"/>
      <c r="M6" s="24"/>
      <c r="N6" s="24"/>
      <c r="O6" s="24"/>
      <c r="P6" s="24"/>
      <c r="Q6" s="24"/>
      <c r="R6" s="24"/>
      <c r="T6" s="22"/>
      <c r="U6" s="23"/>
      <c r="V6" s="23"/>
      <c r="W6" s="23"/>
      <c r="X6" s="23"/>
      <c r="Y6" s="23"/>
      <c r="Z6" s="23"/>
    </row>
    <row r="7" spans="1:26" ht="35.25" customHeight="1">
      <c r="A7" s="557" t="s">
        <v>27</v>
      </c>
      <c r="B7" s="557"/>
      <c r="C7" s="557"/>
      <c r="D7" s="557"/>
      <c r="E7" s="557"/>
      <c r="F7" s="557"/>
      <c r="G7" s="557"/>
      <c r="H7" s="557"/>
      <c r="I7" s="72"/>
      <c r="M7" s="72"/>
      <c r="N7" s="72"/>
      <c r="O7" s="72"/>
      <c r="P7" s="72"/>
      <c r="Q7" s="72"/>
      <c r="R7" s="72"/>
      <c r="T7" s="22"/>
      <c r="U7" s="26" t="s">
        <v>28</v>
      </c>
      <c r="V7" s="27"/>
      <c r="W7" s="23"/>
      <c r="X7" s="23"/>
      <c r="Y7" s="23"/>
      <c r="Z7" s="23"/>
    </row>
    <row r="8" spans="4:26" ht="33" customHeight="1">
      <c r="D8" s="551" t="s">
        <v>29</v>
      </c>
      <c r="E8" s="551"/>
      <c r="F8" s="551"/>
      <c r="G8" s="553">
        <f>K19</f>
        <v>0</v>
      </c>
      <c r="H8" s="553"/>
      <c r="I8" s="553"/>
      <c r="J8" s="553"/>
      <c r="K8" s="553"/>
      <c r="L8" s="553"/>
      <c r="M8" s="553"/>
      <c r="N8" s="555"/>
      <c r="O8" s="555"/>
      <c r="P8" s="555"/>
      <c r="Q8" s="72"/>
      <c r="R8" s="72"/>
      <c r="T8" s="22"/>
      <c r="U8" s="559">
        <f>G8</f>
        <v>0</v>
      </c>
      <c r="V8" s="560"/>
      <c r="W8" s="560"/>
      <c r="X8" s="560"/>
      <c r="Y8" s="560"/>
      <c r="Z8" s="560"/>
    </row>
    <row r="9" spans="4:26" ht="33" customHeight="1" thickBot="1">
      <c r="D9" s="552"/>
      <c r="E9" s="552"/>
      <c r="F9" s="552"/>
      <c r="G9" s="554"/>
      <c r="H9" s="554"/>
      <c r="I9" s="554"/>
      <c r="J9" s="554"/>
      <c r="K9" s="554"/>
      <c r="L9" s="554"/>
      <c r="M9" s="554"/>
      <c r="N9" s="556"/>
      <c r="O9" s="556"/>
      <c r="P9" s="556"/>
      <c r="Q9" s="72"/>
      <c r="R9" s="72"/>
      <c r="T9" s="22"/>
      <c r="U9" s="561"/>
      <c r="V9" s="561"/>
      <c r="W9" s="561"/>
      <c r="X9" s="561"/>
      <c r="Y9" s="561"/>
      <c r="Z9" s="561"/>
    </row>
    <row r="10" spans="5:26" s="28" customFormat="1" ht="30" customHeight="1">
      <c r="E10" s="29" t="s">
        <v>30</v>
      </c>
      <c r="F10" s="30"/>
      <c r="G10" s="31"/>
      <c r="H10" s="32"/>
      <c r="I10" s="32"/>
      <c r="J10" s="31"/>
      <c r="K10" s="32"/>
      <c r="M10" s="31"/>
      <c r="N10" s="33"/>
      <c r="O10" s="33"/>
      <c r="P10" s="33"/>
      <c r="Q10" s="34"/>
      <c r="R10" s="34"/>
      <c r="T10" s="35"/>
      <c r="U10" s="36"/>
      <c r="V10" s="36"/>
      <c r="W10" s="37"/>
      <c r="X10" s="37"/>
      <c r="Y10" s="37"/>
      <c r="Z10" s="37"/>
    </row>
    <row r="11" spans="5:26" ht="30" customHeight="1">
      <c r="E11" s="38"/>
      <c r="F11" s="39"/>
      <c r="G11" s="38"/>
      <c r="H11" s="38"/>
      <c r="I11" s="38"/>
      <c r="J11" s="38"/>
      <c r="K11" s="38"/>
      <c r="M11" s="39"/>
      <c r="T11" s="22"/>
      <c r="U11" s="26" t="s">
        <v>31</v>
      </c>
      <c r="V11" s="26"/>
      <c r="W11" s="23"/>
      <c r="X11" s="23"/>
      <c r="Y11" s="23"/>
      <c r="Z11" s="23"/>
    </row>
    <row r="12" spans="1:26" ht="21" customHeight="1">
      <c r="A12" s="72"/>
      <c r="B12" s="72"/>
      <c r="C12" s="72"/>
      <c r="D12" s="44"/>
      <c r="E12" s="562"/>
      <c r="F12" s="562"/>
      <c r="G12" s="565" t="s">
        <v>32</v>
      </c>
      <c r="H12" s="566"/>
      <c r="I12" s="567"/>
      <c r="J12" s="74" t="s">
        <v>55</v>
      </c>
      <c r="K12" s="563" t="s">
        <v>33</v>
      </c>
      <c r="L12" s="43"/>
      <c r="M12" s="44"/>
      <c r="O12" s="543" t="s">
        <v>34</v>
      </c>
      <c r="P12" s="543"/>
      <c r="Q12" s="543"/>
      <c r="R12" s="543"/>
      <c r="S12" s="543"/>
      <c r="T12" s="45"/>
      <c r="U12" s="46"/>
      <c r="V12" s="565" t="s">
        <v>32</v>
      </c>
      <c r="W12" s="566"/>
      <c r="X12" s="567"/>
      <c r="Y12" s="75" t="s">
        <v>55</v>
      </c>
      <c r="Z12" s="563" t="s">
        <v>33</v>
      </c>
    </row>
    <row r="13" spans="4:26" ht="21" customHeight="1">
      <c r="D13" s="47"/>
      <c r="E13" s="546"/>
      <c r="F13" s="546"/>
      <c r="G13" s="42" t="s">
        <v>35</v>
      </c>
      <c r="H13" s="74" t="s">
        <v>56</v>
      </c>
      <c r="I13" s="42" t="s">
        <v>36</v>
      </c>
      <c r="J13" s="42" t="s">
        <v>36</v>
      </c>
      <c r="K13" s="564"/>
      <c r="L13" s="43"/>
      <c r="M13" s="44"/>
      <c r="O13" s="543" t="s">
        <v>49</v>
      </c>
      <c r="P13" s="543"/>
      <c r="Q13" s="543"/>
      <c r="R13" s="543"/>
      <c r="S13" s="543"/>
      <c r="T13" s="45"/>
      <c r="U13" s="46"/>
      <c r="V13" s="76" t="s">
        <v>35</v>
      </c>
      <c r="W13" s="78" t="s">
        <v>57</v>
      </c>
      <c r="X13" s="76" t="s">
        <v>36</v>
      </c>
      <c r="Y13" s="76" t="s">
        <v>36</v>
      </c>
      <c r="Z13" s="564"/>
    </row>
    <row r="14" spans="4:26" ht="21" customHeight="1">
      <c r="D14" s="47"/>
      <c r="E14" s="546" t="s">
        <v>0</v>
      </c>
      <c r="F14" s="546"/>
      <c r="G14" s="64">
        <f>'参加申込書'!Q14</f>
        <v>0</v>
      </c>
      <c r="H14" s="67"/>
      <c r="I14" s="64">
        <f>'参加申込書'!Q16</f>
        <v>0</v>
      </c>
      <c r="J14" s="67"/>
      <c r="K14" s="64">
        <f>SUM(G14:J14)</f>
        <v>0</v>
      </c>
      <c r="L14" s="48"/>
      <c r="M14" s="44"/>
      <c r="O14" s="543" t="s">
        <v>37</v>
      </c>
      <c r="P14" s="543"/>
      <c r="Q14" s="543"/>
      <c r="R14" s="543"/>
      <c r="S14" s="543"/>
      <c r="T14" s="45"/>
      <c r="U14" s="49" t="s">
        <v>38</v>
      </c>
      <c r="V14" s="50">
        <f aca="true" t="shared" si="0" ref="V14:V19">G14</f>
        <v>0</v>
      </c>
      <c r="W14" s="69"/>
      <c r="X14" s="50">
        <f aca="true" t="shared" si="1" ref="X14:X19">I14</f>
        <v>0</v>
      </c>
      <c r="Y14" s="69"/>
      <c r="Z14" s="50">
        <f aca="true" t="shared" si="2" ref="Y14:Z19">K14</f>
        <v>0</v>
      </c>
    </row>
    <row r="15" spans="4:26" ht="21" customHeight="1">
      <c r="D15" s="47"/>
      <c r="E15" s="546" t="s">
        <v>21</v>
      </c>
      <c r="F15" s="546"/>
      <c r="G15" s="64">
        <f>'参加申込書'!R14</f>
        <v>0</v>
      </c>
      <c r="H15" s="67"/>
      <c r="I15" s="64">
        <f>'参加申込書'!R16</f>
        <v>0</v>
      </c>
      <c r="J15" s="67"/>
      <c r="K15" s="64">
        <f>SUM(G15:J15)</f>
        <v>0</v>
      </c>
      <c r="L15" s="43"/>
      <c r="M15" s="44"/>
      <c r="O15" s="543" t="s">
        <v>39</v>
      </c>
      <c r="P15" s="543"/>
      <c r="Q15" s="543"/>
      <c r="R15" s="543"/>
      <c r="S15" s="543"/>
      <c r="T15" s="45"/>
      <c r="U15" s="49" t="s">
        <v>40</v>
      </c>
      <c r="V15" s="51">
        <f t="shared" si="0"/>
        <v>0</v>
      </c>
      <c r="W15" s="70"/>
      <c r="X15" s="51">
        <f t="shared" si="1"/>
        <v>0</v>
      </c>
      <c r="Y15" s="70"/>
      <c r="Z15" s="50">
        <f t="shared" si="2"/>
        <v>0</v>
      </c>
    </row>
    <row r="16" spans="4:26" ht="21" customHeight="1">
      <c r="D16" s="47"/>
      <c r="E16" s="547" t="s">
        <v>112</v>
      </c>
      <c r="F16" s="548"/>
      <c r="G16" s="64">
        <f>'参加申込書'!S14</f>
        <v>0</v>
      </c>
      <c r="H16" s="67"/>
      <c r="I16" s="64">
        <f>'参加申込書'!S16</f>
        <v>0</v>
      </c>
      <c r="J16" s="64">
        <f>'参加申込書'!S17</f>
        <v>0</v>
      </c>
      <c r="K16" s="64">
        <f>SUM(G16:J16)</f>
        <v>0</v>
      </c>
      <c r="L16" s="43"/>
      <c r="M16" s="44"/>
      <c r="O16" s="543" t="s">
        <v>41</v>
      </c>
      <c r="P16" s="543"/>
      <c r="Q16" s="543"/>
      <c r="R16" s="543"/>
      <c r="S16" s="545"/>
      <c r="T16" s="45"/>
      <c r="U16" s="49" t="s">
        <v>113</v>
      </c>
      <c r="V16" s="51">
        <f t="shared" si="0"/>
        <v>0</v>
      </c>
      <c r="W16" s="70"/>
      <c r="X16" s="51">
        <f t="shared" si="1"/>
        <v>0</v>
      </c>
      <c r="Y16" s="51">
        <f t="shared" si="2"/>
        <v>0</v>
      </c>
      <c r="Z16" s="50">
        <f t="shared" si="2"/>
        <v>0</v>
      </c>
    </row>
    <row r="17" spans="1:26" ht="21" customHeight="1">
      <c r="A17" s="52"/>
      <c r="B17" s="52"/>
      <c r="C17" s="52"/>
      <c r="D17" s="53"/>
      <c r="E17" s="549"/>
      <c r="F17" s="550"/>
      <c r="G17" s="67"/>
      <c r="H17" s="67"/>
      <c r="I17" s="67"/>
      <c r="J17" s="67"/>
      <c r="K17" s="67"/>
      <c r="L17" s="54"/>
      <c r="M17" s="23"/>
      <c r="O17" s="543" t="s">
        <v>116</v>
      </c>
      <c r="P17" s="543"/>
      <c r="Q17" s="543"/>
      <c r="R17" s="543"/>
      <c r="S17" s="543"/>
      <c r="T17" s="45"/>
      <c r="U17" s="111"/>
      <c r="V17" s="70"/>
      <c r="W17" s="70"/>
      <c r="X17" s="70"/>
      <c r="Y17" s="69"/>
      <c r="Z17" s="69"/>
    </row>
    <row r="18" spans="1:26" ht="21" customHeight="1" thickBot="1">
      <c r="A18" s="52"/>
      <c r="B18" s="52"/>
      <c r="C18" s="52"/>
      <c r="D18" s="53"/>
      <c r="E18" s="541"/>
      <c r="F18" s="542"/>
      <c r="G18" s="109"/>
      <c r="H18" s="109"/>
      <c r="I18" s="109"/>
      <c r="J18" s="109"/>
      <c r="K18" s="109"/>
      <c r="L18" s="54"/>
      <c r="M18" s="23"/>
      <c r="O18" s="543" t="s">
        <v>50</v>
      </c>
      <c r="P18" s="543"/>
      <c r="Q18" s="543"/>
      <c r="R18" s="543"/>
      <c r="S18" s="543"/>
      <c r="T18" s="45"/>
      <c r="U18" s="112"/>
      <c r="V18" s="110"/>
      <c r="W18" s="110"/>
      <c r="X18" s="110"/>
      <c r="Y18" s="110"/>
      <c r="Z18" s="110"/>
    </row>
    <row r="19" spans="1:26" ht="21" customHeight="1" thickTop="1">
      <c r="A19" s="52"/>
      <c r="B19" s="52"/>
      <c r="C19" s="52"/>
      <c r="D19" s="53"/>
      <c r="E19" s="544" t="s">
        <v>33</v>
      </c>
      <c r="F19" s="544"/>
      <c r="G19" s="108">
        <f>SUM(G14:G18)</f>
        <v>0</v>
      </c>
      <c r="H19" s="77"/>
      <c r="I19" s="108">
        <f>SUM(I14:I18)</f>
        <v>0</v>
      </c>
      <c r="J19" s="108">
        <f>SUM(J14:J18)</f>
        <v>0</v>
      </c>
      <c r="K19" s="108">
        <f>SUM(K14:K18)</f>
        <v>0</v>
      </c>
      <c r="L19" s="23"/>
      <c r="M19" s="23"/>
      <c r="O19" s="543" t="s">
        <v>51</v>
      </c>
      <c r="P19" s="543"/>
      <c r="Q19" s="543"/>
      <c r="R19" s="543"/>
      <c r="S19" s="545"/>
      <c r="T19" s="45"/>
      <c r="U19" s="57" t="s">
        <v>33</v>
      </c>
      <c r="V19" s="65">
        <f t="shared" si="0"/>
        <v>0</v>
      </c>
      <c r="W19" s="68"/>
      <c r="X19" s="65">
        <f t="shared" si="1"/>
        <v>0</v>
      </c>
      <c r="Y19" s="65">
        <f t="shared" si="2"/>
        <v>0</v>
      </c>
      <c r="Z19" s="65">
        <f t="shared" si="2"/>
        <v>0</v>
      </c>
    </row>
    <row r="20" spans="1:26" ht="27" customHeight="1">
      <c r="A20" s="58"/>
      <c r="B20" s="58"/>
      <c r="C20" s="58"/>
      <c r="D20" s="60"/>
      <c r="E20" s="60"/>
      <c r="F20" s="58"/>
      <c r="G20" s="58"/>
      <c r="H20" s="58"/>
      <c r="I20" s="58"/>
      <c r="J20" s="58"/>
      <c r="K20" s="58"/>
      <c r="L20" s="58"/>
      <c r="M20" s="58"/>
      <c r="N20" s="58"/>
      <c r="O20" s="58"/>
      <c r="P20" s="58"/>
      <c r="Q20" s="58"/>
      <c r="R20" s="58"/>
      <c r="S20" s="58"/>
      <c r="T20" s="61"/>
      <c r="U20" s="58"/>
      <c r="V20" s="58"/>
      <c r="W20" s="58"/>
      <c r="X20" s="58"/>
      <c r="Y20" s="58"/>
      <c r="Z20" s="58"/>
    </row>
    <row r="21" spans="1:5" ht="19.5" customHeight="1">
      <c r="A21" s="40" t="s">
        <v>52</v>
      </c>
      <c r="D21" s="44"/>
      <c r="E21" s="44"/>
    </row>
    <row r="22" spans="1:2" ht="19.5" customHeight="1">
      <c r="A22" s="62" t="s">
        <v>45</v>
      </c>
      <c r="B22" s="62"/>
    </row>
    <row r="23" spans="1:2" ht="19.5" customHeight="1">
      <c r="A23" s="62" t="s">
        <v>46</v>
      </c>
      <c r="B23" s="62"/>
    </row>
    <row r="24" spans="1:2" ht="19.5" customHeight="1">
      <c r="A24" s="62" t="s">
        <v>47</v>
      </c>
      <c r="B24" s="62"/>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sheetData>
  <sheetProtection/>
  <mergeCells count="36">
    <mergeCell ref="E19:F19"/>
    <mergeCell ref="E16:F16"/>
    <mergeCell ref="E17:F17"/>
    <mergeCell ref="E18:F18"/>
    <mergeCell ref="O16:S16"/>
    <mergeCell ref="O17:S17"/>
    <mergeCell ref="O18:S18"/>
    <mergeCell ref="O19:S19"/>
    <mergeCell ref="E13:F13"/>
    <mergeCell ref="E14:F14"/>
    <mergeCell ref="E15:F15"/>
    <mergeCell ref="O14:S14"/>
    <mergeCell ref="O15:S15"/>
    <mergeCell ref="G12:I12"/>
    <mergeCell ref="K12:K13"/>
    <mergeCell ref="O12:S12"/>
    <mergeCell ref="P2:S2"/>
    <mergeCell ref="U2:Z3"/>
    <mergeCell ref="H4:J4"/>
    <mergeCell ref="U4:Y5"/>
    <mergeCell ref="A1:N2"/>
    <mergeCell ref="O1:P1"/>
    <mergeCell ref="Q1:S1"/>
    <mergeCell ref="W1:Z1"/>
    <mergeCell ref="A4:F4"/>
    <mergeCell ref="A5:C5"/>
    <mergeCell ref="D5:F5"/>
    <mergeCell ref="V12:X12"/>
    <mergeCell ref="Z12:Z13"/>
    <mergeCell ref="O13:S13"/>
    <mergeCell ref="G8:M9"/>
    <mergeCell ref="N8:P9"/>
    <mergeCell ref="U8:Z9"/>
    <mergeCell ref="A7:H7"/>
    <mergeCell ref="D8:F9"/>
    <mergeCell ref="E12:F12"/>
  </mergeCells>
  <conditionalFormatting sqref="L14">
    <cfRule type="cellIs" priority="2" dxfId="206" operator="equal">
      <formula>0</formula>
    </cfRule>
  </conditionalFormatting>
  <conditionalFormatting sqref="G14:K18">
    <cfRule type="cellIs" priority="1" dxfId="206" operator="equal">
      <formula>0</formula>
    </cfRule>
  </conditionalFormatting>
  <hyperlinks>
    <hyperlink ref="A23" r:id="rId1" display="他のテンプレートはこちら"/>
    <hyperlink ref="A24" r:id="rId2" display="Excelでの書類作成に疲れた方はこちら"/>
    <hyperlink ref="A22" r:id="rId3" display="(c）クラウド請求書作成・経営管理ツール 「board」"/>
  </hyperlinks>
  <printOptions/>
  <pageMargins left="0.7" right="0.7" top="0.75" bottom="0.75" header="0.3" footer="0.3"/>
  <pageSetup horizontalDpi="600" verticalDpi="600" orientation="portrait" paperSize="9" scale="79" r:id="rId5"/>
  <drawing r:id="rId4"/>
</worksheet>
</file>

<file path=xl/worksheets/sheet11.xml><?xml version="1.0" encoding="utf-8"?>
<worksheet xmlns="http://schemas.openxmlformats.org/spreadsheetml/2006/main" xmlns:r="http://schemas.openxmlformats.org/officeDocument/2006/relationships">
  <sheetPr>
    <tabColor theme="0" tint="-0.24997000396251678"/>
  </sheetPr>
  <dimension ref="A1:Z24"/>
  <sheetViews>
    <sheetView zoomScalePageLayoutView="0" workbookViewId="0" topLeftCell="A1">
      <selection activeCell="V1" sqref="V1"/>
    </sheetView>
  </sheetViews>
  <sheetFormatPr defaultColWidth="6.00390625" defaultRowHeight="13.5"/>
  <cols>
    <col min="1" max="6" width="4.625" style="40" customWidth="1"/>
    <col min="7" max="11" width="5.50390625" style="40" customWidth="1"/>
    <col min="12" max="14" width="1.875" style="40" customWidth="1"/>
    <col min="15" max="16" width="6.00390625" style="40" customWidth="1"/>
    <col min="17" max="19" width="5.00390625" style="40" customWidth="1"/>
    <col min="20" max="20" width="2.625" style="40" customWidth="1"/>
    <col min="21" max="21" width="4.75390625" style="40" customWidth="1"/>
    <col min="22" max="26" width="3.625" style="40" customWidth="1"/>
    <col min="27" max="16384" width="6.00390625" style="40" customWidth="1"/>
  </cols>
  <sheetData>
    <row r="1" spans="1:26" ht="24.75" customHeight="1">
      <c r="A1" s="568" t="s">
        <v>66</v>
      </c>
      <c r="B1" s="568"/>
      <c r="C1" s="568"/>
      <c r="D1" s="568"/>
      <c r="E1" s="568"/>
      <c r="F1" s="568"/>
      <c r="G1" s="568"/>
      <c r="H1" s="568"/>
      <c r="I1" s="568"/>
      <c r="J1" s="568"/>
      <c r="K1" s="568"/>
      <c r="L1" s="568"/>
      <c r="M1" s="568"/>
      <c r="N1" s="568"/>
      <c r="O1" s="557" t="s">
        <v>48</v>
      </c>
      <c r="P1" s="557"/>
      <c r="Q1" s="569"/>
      <c r="R1" s="569"/>
      <c r="S1" s="569"/>
      <c r="T1" s="17"/>
      <c r="U1" s="18" t="s">
        <v>53</v>
      </c>
      <c r="V1" s="63"/>
      <c r="W1" s="572">
        <f>P2</f>
        <v>44666</v>
      </c>
      <c r="X1" s="572"/>
      <c r="Y1" s="572"/>
      <c r="Z1" s="572"/>
    </row>
    <row r="2" spans="1:26" ht="36" customHeight="1">
      <c r="A2" s="568"/>
      <c r="B2" s="568"/>
      <c r="C2" s="568"/>
      <c r="D2" s="568"/>
      <c r="E2" s="568"/>
      <c r="F2" s="568"/>
      <c r="G2" s="568"/>
      <c r="H2" s="568"/>
      <c r="I2" s="568"/>
      <c r="J2" s="568"/>
      <c r="K2" s="568"/>
      <c r="L2" s="568"/>
      <c r="M2" s="568"/>
      <c r="N2" s="568"/>
      <c r="O2" s="20" t="s">
        <v>23</v>
      </c>
      <c r="P2" s="570">
        <f ca="1">TODAY()</f>
        <v>44666</v>
      </c>
      <c r="Q2" s="570"/>
      <c r="R2" s="570"/>
      <c r="S2" s="570"/>
      <c r="T2" s="21"/>
      <c r="U2" s="573" t="s">
        <v>67</v>
      </c>
      <c r="V2" s="580"/>
      <c r="W2" s="580"/>
      <c r="X2" s="580"/>
      <c r="Y2" s="580"/>
      <c r="Z2" s="580"/>
    </row>
    <row r="3" spans="20:26" ht="9.75" customHeight="1">
      <c r="T3" s="22"/>
      <c r="U3" s="580"/>
      <c r="V3" s="580"/>
      <c r="W3" s="580"/>
      <c r="X3" s="580"/>
      <c r="Y3" s="580"/>
      <c r="Z3" s="580"/>
    </row>
    <row r="4" spans="1:25" ht="39" customHeight="1">
      <c r="A4" s="558">
        <f>'参加申込書'!D2</f>
        <v>0</v>
      </c>
      <c r="B4" s="558"/>
      <c r="C4" s="558"/>
      <c r="D4" s="558"/>
      <c r="E4" s="558"/>
      <c r="F4" s="558"/>
      <c r="G4" s="66" t="s">
        <v>54</v>
      </c>
      <c r="H4" s="557" t="s">
        <v>25</v>
      </c>
      <c r="I4" s="557"/>
      <c r="J4" s="557"/>
      <c r="T4" s="22"/>
      <c r="U4" s="573">
        <f>A4</f>
        <v>0</v>
      </c>
      <c r="V4" s="573"/>
      <c r="W4" s="573"/>
      <c r="X4" s="573"/>
      <c r="Y4" s="573"/>
    </row>
    <row r="5" spans="1:26" ht="19.5" customHeight="1">
      <c r="A5" s="575"/>
      <c r="B5" s="575"/>
      <c r="C5" s="575"/>
      <c r="D5" s="557"/>
      <c r="E5" s="557"/>
      <c r="F5" s="557"/>
      <c r="T5" s="22"/>
      <c r="U5" s="574"/>
      <c r="V5" s="574"/>
      <c r="W5" s="574"/>
      <c r="X5" s="574"/>
      <c r="Y5" s="574"/>
      <c r="Z5" s="23" t="s">
        <v>26</v>
      </c>
    </row>
    <row r="6" spans="1:26" ht="25.5" customHeight="1">
      <c r="A6" s="24"/>
      <c r="B6" s="24"/>
      <c r="C6" s="24"/>
      <c r="D6" s="24"/>
      <c r="E6" s="24"/>
      <c r="F6" s="24"/>
      <c r="G6" s="24"/>
      <c r="H6" s="24"/>
      <c r="I6" s="24"/>
      <c r="J6" s="24"/>
      <c r="K6" s="24"/>
      <c r="L6" s="24"/>
      <c r="M6" s="24"/>
      <c r="N6" s="24"/>
      <c r="O6" s="24"/>
      <c r="P6" s="24"/>
      <c r="Q6" s="24"/>
      <c r="R6" s="24"/>
      <c r="T6" s="22"/>
      <c r="U6" s="23"/>
      <c r="V6" s="23"/>
      <c r="W6" s="23"/>
      <c r="X6" s="23"/>
      <c r="Y6" s="23"/>
      <c r="Z6" s="23"/>
    </row>
    <row r="7" spans="1:26" ht="35.25" customHeight="1">
      <c r="A7" s="557" t="s">
        <v>27</v>
      </c>
      <c r="B7" s="557"/>
      <c r="C7" s="557"/>
      <c r="D7" s="557"/>
      <c r="E7" s="557"/>
      <c r="F7" s="557"/>
      <c r="G7" s="557"/>
      <c r="H7" s="557"/>
      <c r="I7" s="72"/>
      <c r="M7" s="72"/>
      <c r="N7" s="72"/>
      <c r="O7" s="72"/>
      <c r="P7" s="72"/>
      <c r="Q7" s="72"/>
      <c r="R7" s="72"/>
      <c r="T7" s="22"/>
      <c r="U7" s="26" t="s">
        <v>28</v>
      </c>
      <c r="V7" s="27"/>
      <c r="W7" s="23"/>
      <c r="X7" s="23"/>
      <c r="Y7" s="23"/>
      <c r="Z7" s="23"/>
    </row>
    <row r="8" spans="4:26" ht="33" customHeight="1">
      <c r="D8" s="551" t="s">
        <v>29</v>
      </c>
      <c r="E8" s="551"/>
      <c r="F8" s="551"/>
      <c r="G8" s="553">
        <f>K19</f>
        <v>0</v>
      </c>
      <c r="H8" s="553"/>
      <c r="I8" s="553"/>
      <c r="J8" s="553"/>
      <c r="K8" s="553"/>
      <c r="L8" s="553"/>
      <c r="M8" s="553"/>
      <c r="N8" s="555"/>
      <c r="O8" s="555"/>
      <c r="P8" s="555"/>
      <c r="Q8" s="72"/>
      <c r="R8" s="72"/>
      <c r="T8" s="22"/>
      <c r="U8" s="559">
        <f>G8</f>
        <v>0</v>
      </c>
      <c r="V8" s="560"/>
      <c r="W8" s="560"/>
      <c r="X8" s="560"/>
      <c r="Y8" s="560"/>
      <c r="Z8" s="560"/>
    </row>
    <row r="9" spans="4:26" ht="33" customHeight="1" thickBot="1">
      <c r="D9" s="552"/>
      <c r="E9" s="552"/>
      <c r="F9" s="552"/>
      <c r="G9" s="554"/>
      <c r="H9" s="554"/>
      <c r="I9" s="554"/>
      <c r="J9" s="554"/>
      <c r="K9" s="554"/>
      <c r="L9" s="554"/>
      <c r="M9" s="554"/>
      <c r="N9" s="556"/>
      <c r="O9" s="556"/>
      <c r="P9" s="556"/>
      <c r="Q9" s="72"/>
      <c r="R9" s="72"/>
      <c r="T9" s="22"/>
      <c r="U9" s="561"/>
      <c r="V9" s="561"/>
      <c r="W9" s="561"/>
      <c r="X9" s="561"/>
      <c r="Y9" s="561"/>
      <c r="Z9" s="561"/>
    </row>
    <row r="10" spans="5:26" s="28" customFormat="1" ht="30" customHeight="1">
      <c r="E10" s="29" t="s">
        <v>30</v>
      </c>
      <c r="F10" s="30"/>
      <c r="G10" s="31"/>
      <c r="H10" s="32"/>
      <c r="I10" s="32"/>
      <c r="J10" s="31"/>
      <c r="K10" s="32"/>
      <c r="M10" s="31"/>
      <c r="N10" s="33"/>
      <c r="O10" s="33"/>
      <c r="P10" s="33"/>
      <c r="Q10" s="34"/>
      <c r="R10" s="34"/>
      <c r="T10" s="35"/>
      <c r="U10" s="36"/>
      <c r="V10" s="36"/>
      <c r="W10" s="37"/>
      <c r="X10" s="37"/>
      <c r="Y10" s="37"/>
      <c r="Z10" s="37"/>
    </row>
    <row r="11" spans="5:26" ht="30" customHeight="1">
      <c r="E11" s="38"/>
      <c r="F11" s="39"/>
      <c r="G11" s="38"/>
      <c r="H11" s="38"/>
      <c r="I11" s="38"/>
      <c r="J11" s="38"/>
      <c r="K11" s="38"/>
      <c r="M11" s="39"/>
      <c r="T11" s="22"/>
      <c r="U11" s="26" t="s">
        <v>31</v>
      </c>
      <c r="V11" s="26"/>
      <c r="W11" s="23"/>
      <c r="X11" s="23"/>
      <c r="Y11" s="23"/>
      <c r="Z11" s="23"/>
    </row>
    <row r="12" spans="1:26" ht="21" customHeight="1">
      <c r="A12" s="72"/>
      <c r="B12" s="72"/>
      <c r="C12" s="72"/>
      <c r="D12" s="44"/>
      <c r="E12" s="562"/>
      <c r="F12" s="562"/>
      <c r="G12" s="565" t="s">
        <v>32</v>
      </c>
      <c r="H12" s="566"/>
      <c r="I12" s="567"/>
      <c r="J12" s="74" t="s">
        <v>55</v>
      </c>
      <c r="K12" s="563" t="s">
        <v>33</v>
      </c>
      <c r="L12" s="43"/>
      <c r="M12" s="44"/>
      <c r="O12" s="543" t="s">
        <v>34</v>
      </c>
      <c r="P12" s="543"/>
      <c r="Q12" s="543"/>
      <c r="R12" s="543"/>
      <c r="S12" s="543"/>
      <c r="T12" s="45"/>
      <c r="U12" s="46"/>
      <c r="V12" s="565" t="s">
        <v>32</v>
      </c>
      <c r="W12" s="566"/>
      <c r="X12" s="567"/>
      <c r="Y12" s="75" t="s">
        <v>55</v>
      </c>
      <c r="Z12" s="563" t="s">
        <v>33</v>
      </c>
    </row>
    <row r="13" spans="4:26" ht="21" customHeight="1">
      <c r="D13" s="47"/>
      <c r="E13" s="546"/>
      <c r="F13" s="546"/>
      <c r="G13" s="42" t="s">
        <v>35</v>
      </c>
      <c r="H13" s="74" t="s">
        <v>56</v>
      </c>
      <c r="I13" s="42" t="s">
        <v>36</v>
      </c>
      <c r="J13" s="42" t="s">
        <v>36</v>
      </c>
      <c r="K13" s="564"/>
      <c r="L13" s="43"/>
      <c r="M13" s="44"/>
      <c r="O13" s="543" t="s">
        <v>49</v>
      </c>
      <c r="P13" s="543"/>
      <c r="Q13" s="543"/>
      <c r="R13" s="543"/>
      <c r="S13" s="543"/>
      <c r="T13" s="45"/>
      <c r="U13" s="46"/>
      <c r="V13" s="76" t="s">
        <v>35</v>
      </c>
      <c r="W13" s="78" t="s">
        <v>57</v>
      </c>
      <c r="X13" s="76" t="s">
        <v>36</v>
      </c>
      <c r="Y13" s="76" t="s">
        <v>36</v>
      </c>
      <c r="Z13" s="564"/>
    </row>
    <row r="14" spans="4:26" ht="21" customHeight="1">
      <c r="D14" s="47"/>
      <c r="E14" s="546" t="s">
        <v>0</v>
      </c>
      <c r="F14" s="546"/>
      <c r="G14" s="67"/>
      <c r="H14" s="64">
        <f>'参加申込書'!Q15</f>
        <v>0</v>
      </c>
      <c r="I14" s="64">
        <f>'参加申込書'!Q16</f>
        <v>0</v>
      </c>
      <c r="J14" s="67"/>
      <c r="K14" s="64">
        <f>SUM(G14:J14)</f>
        <v>0</v>
      </c>
      <c r="L14" s="48"/>
      <c r="M14" s="44"/>
      <c r="O14" s="543" t="s">
        <v>37</v>
      </c>
      <c r="P14" s="543"/>
      <c r="Q14" s="543"/>
      <c r="R14" s="543"/>
      <c r="S14" s="543"/>
      <c r="T14" s="45"/>
      <c r="U14" s="49" t="s">
        <v>38</v>
      </c>
      <c r="V14" s="69"/>
      <c r="W14" s="50">
        <f aca="true" t="shared" si="0" ref="W14:X19">H14</f>
        <v>0</v>
      </c>
      <c r="X14" s="50">
        <f t="shared" si="0"/>
        <v>0</v>
      </c>
      <c r="Y14" s="69"/>
      <c r="Z14" s="50">
        <f aca="true" t="shared" si="1" ref="Y14:Z19">K14</f>
        <v>0</v>
      </c>
    </row>
    <row r="15" spans="4:26" ht="21" customHeight="1">
      <c r="D15" s="47"/>
      <c r="E15" s="546" t="s">
        <v>21</v>
      </c>
      <c r="F15" s="546"/>
      <c r="G15" s="67"/>
      <c r="H15" s="64">
        <f>'参加申込書'!R15</f>
        <v>0</v>
      </c>
      <c r="I15" s="64">
        <f>'参加申込書'!R16</f>
        <v>0</v>
      </c>
      <c r="J15" s="67"/>
      <c r="K15" s="64">
        <f>SUM(G15:J15)</f>
        <v>0</v>
      </c>
      <c r="L15" s="43"/>
      <c r="M15" s="44"/>
      <c r="O15" s="543" t="s">
        <v>39</v>
      </c>
      <c r="P15" s="543"/>
      <c r="Q15" s="543"/>
      <c r="R15" s="543"/>
      <c r="S15" s="543"/>
      <c r="T15" s="45"/>
      <c r="U15" s="49" t="s">
        <v>40</v>
      </c>
      <c r="V15" s="70"/>
      <c r="W15" s="51">
        <f t="shared" si="0"/>
        <v>0</v>
      </c>
      <c r="X15" s="51">
        <f t="shared" si="0"/>
        <v>0</v>
      </c>
      <c r="Y15" s="70"/>
      <c r="Z15" s="50">
        <f t="shared" si="1"/>
        <v>0</v>
      </c>
    </row>
    <row r="16" spans="4:26" ht="21" customHeight="1">
      <c r="D16" s="47"/>
      <c r="E16" s="547" t="s">
        <v>112</v>
      </c>
      <c r="F16" s="548"/>
      <c r="G16" s="67"/>
      <c r="H16" s="64">
        <f>'参加申込書'!S15</f>
        <v>0</v>
      </c>
      <c r="I16" s="64">
        <f>'参加申込書'!S16</f>
        <v>0</v>
      </c>
      <c r="J16" s="64">
        <f>'参加申込書'!S17</f>
        <v>0</v>
      </c>
      <c r="K16" s="64">
        <f>SUM(G16:J16)</f>
        <v>0</v>
      </c>
      <c r="L16" s="43"/>
      <c r="M16" s="44"/>
      <c r="O16" s="543" t="s">
        <v>41</v>
      </c>
      <c r="P16" s="543"/>
      <c r="Q16" s="543"/>
      <c r="R16" s="543"/>
      <c r="S16" s="545"/>
      <c r="T16" s="45"/>
      <c r="U16" s="49" t="s">
        <v>113</v>
      </c>
      <c r="V16" s="70"/>
      <c r="W16" s="51">
        <f t="shared" si="0"/>
        <v>0</v>
      </c>
      <c r="X16" s="51">
        <f t="shared" si="0"/>
        <v>0</v>
      </c>
      <c r="Y16" s="51">
        <f t="shared" si="1"/>
        <v>0</v>
      </c>
      <c r="Z16" s="50">
        <f t="shared" si="1"/>
        <v>0</v>
      </c>
    </row>
    <row r="17" spans="1:26" ht="21" customHeight="1">
      <c r="A17" s="52"/>
      <c r="B17" s="52"/>
      <c r="C17" s="52"/>
      <c r="D17" s="53"/>
      <c r="E17" s="549"/>
      <c r="F17" s="550"/>
      <c r="G17" s="67"/>
      <c r="H17" s="67"/>
      <c r="I17" s="67"/>
      <c r="J17" s="67"/>
      <c r="K17" s="67"/>
      <c r="L17" s="54"/>
      <c r="M17" s="23"/>
      <c r="O17" s="543" t="s">
        <v>116</v>
      </c>
      <c r="P17" s="543"/>
      <c r="Q17" s="543"/>
      <c r="R17" s="543"/>
      <c r="S17" s="543"/>
      <c r="T17" s="45"/>
      <c r="U17" s="111"/>
      <c r="V17" s="70"/>
      <c r="W17" s="70"/>
      <c r="X17" s="70"/>
      <c r="Y17" s="69"/>
      <c r="Z17" s="69"/>
    </row>
    <row r="18" spans="1:26" ht="21" customHeight="1" thickBot="1">
      <c r="A18" s="52"/>
      <c r="B18" s="52"/>
      <c r="C18" s="52"/>
      <c r="D18" s="53"/>
      <c r="E18" s="541"/>
      <c r="F18" s="542"/>
      <c r="G18" s="67"/>
      <c r="H18" s="109"/>
      <c r="I18" s="109"/>
      <c r="J18" s="109"/>
      <c r="K18" s="109"/>
      <c r="L18" s="54"/>
      <c r="M18" s="23"/>
      <c r="O18" s="543" t="s">
        <v>50</v>
      </c>
      <c r="P18" s="543"/>
      <c r="Q18" s="543"/>
      <c r="R18" s="543"/>
      <c r="S18" s="543"/>
      <c r="T18" s="45"/>
      <c r="U18" s="112"/>
      <c r="V18" s="71"/>
      <c r="W18" s="110"/>
      <c r="X18" s="110"/>
      <c r="Y18" s="110"/>
      <c r="Z18" s="110"/>
    </row>
    <row r="19" spans="1:26" ht="21" customHeight="1" thickTop="1">
      <c r="A19" s="52"/>
      <c r="B19" s="52"/>
      <c r="C19" s="52"/>
      <c r="D19" s="53"/>
      <c r="E19" s="544" t="s">
        <v>33</v>
      </c>
      <c r="F19" s="544"/>
      <c r="G19" s="77"/>
      <c r="H19" s="108">
        <f>SUM(H14:H18)</f>
        <v>0</v>
      </c>
      <c r="I19" s="108">
        <f>SUM(I14:I18)</f>
        <v>0</v>
      </c>
      <c r="J19" s="108">
        <f>SUM(J14:J18)</f>
        <v>0</v>
      </c>
      <c r="K19" s="108">
        <f>SUM(K14:K18)</f>
        <v>0</v>
      </c>
      <c r="L19" s="23"/>
      <c r="M19" s="23"/>
      <c r="O19" s="543" t="s">
        <v>51</v>
      </c>
      <c r="P19" s="543"/>
      <c r="Q19" s="543"/>
      <c r="R19" s="543"/>
      <c r="S19" s="545"/>
      <c r="T19" s="45"/>
      <c r="U19" s="57" t="s">
        <v>33</v>
      </c>
      <c r="V19" s="68"/>
      <c r="W19" s="65">
        <f t="shared" si="0"/>
        <v>0</v>
      </c>
      <c r="X19" s="65">
        <f t="shared" si="0"/>
        <v>0</v>
      </c>
      <c r="Y19" s="65">
        <f t="shared" si="1"/>
        <v>0</v>
      </c>
      <c r="Z19" s="65">
        <f t="shared" si="1"/>
        <v>0</v>
      </c>
    </row>
    <row r="20" spans="1:26" ht="27" customHeight="1">
      <c r="A20" s="58"/>
      <c r="B20" s="58"/>
      <c r="C20" s="58"/>
      <c r="D20" s="60"/>
      <c r="E20" s="60"/>
      <c r="F20" s="58"/>
      <c r="G20" s="58"/>
      <c r="H20" s="58"/>
      <c r="I20" s="58"/>
      <c r="J20" s="58"/>
      <c r="K20" s="58"/>
      <c r="L20" s="58"/>
      <c r="M20" s="58"/>
      <c r="N20" s="58"/>
      <c r="O20" s="58"/>
      <c r="P20" s="58"/>
      <c r="Q20" s="58"/>
      <c r="R20" s="58"/>
      <c r="S20" s="58"/>
      <c r="T20" s="61"/>
      <c r="U20" s="58"/>
      <c r="V20" s="58"/>
      <c r="W20" s="58"/>
      <c r="X20" s="58"/>
      <c r="Y20" s="58"/>
      <c r="Z20" s="58"/>
    </row>
    <row r="21" spans="1:5" ht="19.5" customHeight="1">
      <c r="A21" s="40" t="s">
        <v>52</v>
      </c>
      <c r="D21" s="44"/>
      <c r="E21" s="44"/>
    </row>
    <row r="22" spans="1:2" ht="19.5" customHeight="1">
      <c r="A22" s="62" t="s">
        <v>45</v>
      </c>
      <c r="B22" s="62"/>
    </row>
    <row r="23" spans="1:2" ht="19.5" customHeight="1">
      <c r="A23" s="62" t="s">
        <v>46</v>
      </c>
      <c r="B23" s="62"/>
    </row>
    <row r="24" spans="1:2" ht="19.5" customHeight="1">
      <c r="A24" s="62" t="s">
        <v>47</v>
      </c>
      <c r="B24" s="62"/>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sheetData>
  <sheetProtection/>
  <mergeCells count="36">
    <mergeCell ref="E19:F19"/>
    <mergeCell ref="E16:F16"/>
    <mergeCell ref="E17:F17"/>
    <mergeCell ref="E18:F18"/>
    <mergeCell ref="O16:S16"/>
    <mergeCell ref="O17:S17"/>
    <mergeCell ref="O18:S18"/>
    <mergeCell ref="O19:S19"/>
    <mergeCell ref="E13:F13"/>
    <mergeCell ref="E14:F14"/>
    <mergeCell ref="E15:F15"/>
    <mergeCell ref="O14:S14"/>
    <mergeCell ref="O15:S15"/>
    <mergeCell ref="G12:I12"/>
    <mergeCell ref="K12:K13"/>
    <mergeCell ref="O12:S12"/>
    <mergeCell ref="P2:S2"/>
    <mergeCell ref="U2:Z3"/>
    <mergeCell ref="H4:J4"/>
    <mergeCell ref="U4:Y5"/>
    <mergeCell ref="A1:N2"/>
    <mergeCell ref="O1:P1"/>
    <mergeCell ref="Q1:S1"/>
    <mergeCell ref="W1:Z1"/>
    <mergeCell ref="A4:F4"/>
    <mergeCell ref="A5:C5"/>
    <mergeCell ref="D5:F5"/>
    <mergeCell ref="V12:X12"/>
    <mergeCell ref="Z12:Z13"/>
    <mergeCell ref="O13:S13"/>
    <mergeCell ref="G8:M9"/>
    <mergeCell ref="N8:P9"/>
    <mergeCell ref="U8:Z9"/>
    <mergeCell ref="A7:H7"/>
    <mergeCell ref="D8:F9"/>
    <mergeCell ref="E12:F12"/>
  </mergeCells>
  <conditionalFormatting sqref="L14">
    <cfRule type="cellIs" priority="2" dxfId="206" operator="equal">
      <formula>0</formula>
    </cfRule>
  </conditionalFormatting>
  <conditionalFormatting sqref="G14:K18">
    <cfRule type="cellIs" priority="1" dxfId="206" operator="equal">
      <formula>0</formula>
    </cfRule>
  </conditionalFormatting>
  <hyperlinks>
    <hyperlink ref="A23" r:id="rId1" display="他のテンプレートはこちら"/>
    <hyperlink ref="A24" r:id="rId2" display="Excelでの書類作成に疲れた方はこちら"/>
    <hyperlink ref="A22" r:id="rId3" display="(c）クラウド請求書作成・経営管理ツール 「board」"/>
  </hyperlinks>
  <printOptions/>
  <pageMargins left="0.7" right="0.7" top="0.75" bottom="0.75" header="0.3" footer="0.3"/>
  <pageSetup horizontalDpi="600" verticalDpi="600" orientation="portrait" paperSize="9" scale="79" r:id="rId5"/>
  <drawing r:id="rId4"/>
</worksheet>
</file>

<file path=xl/worksheets/sheet12.xml><?xml version="1.0" encoding="utf-8"?>
<worksheet xmlns="http://schemas.openxmlformats.org/spreadsheetml/2006/main" xmlns:r="http://schemas.openxmlformats.org/officeDocument/2006/relationships">
  <sheetPr>
    <tabColor rgb="FF00B0F0"/>
  </sheetPr>
  <dimension ref="A1:Z24"/>
  <sheetViews>
    <sheetView zoomScalePageLayoutView="0" workbookViewId="0" topLeftCell="A1">
      <selection activeCell="AD7" sqref="AD7"/>
    </sheetView>
  </sheetViews>
  <sheetFormatPr defaultColWidth="6.00390625" defaultRowHeight="13.5"/>
  <cols>
    <col min="1" max="6" width="4.625" style="40" customWidth="1"/>
    <col min="7" max="11" width="5.50390625" style="40" customWidth="1"/>
    <col min="12" max="14" width="1.875" style="40" customWidth="1"/>
    <col min="15" max="16" width="6.00390625" style="40" customWidth="1"/>
    <col min="17" max="19" width="5.00390625" style="40" customWidth="1"/>
    <col min="20" max="20" width="2.625" style="40" customWidth="1"/>
    <col min="21" max="21" width="4.75390625" style="40" customWidth="1"/>
    <col min="22" max="26" width="3.625" style="40" customWidth="1"/>
    <col min="27" max="16384" width="6.00390625" style="40" customWidth="1"/>
  </cols>
  <sheetData>
    <row r="1" spans="1:26" ht="24.75" customHeight="1">
      <c r="A1" s="568" t="s">
        <v>22</v>
      </c>
      <c r="B1" s="568"/>
      <c r="C1" s="568"/>
      <c r="D1" s="568"/>
      <c r="E1" s="568"/>
      <c r="F1" s="568"/>
      <c r="G1" s="568"/>
      <c r="H1" s="568"/>
      <c r="I1" s="568"/>
      <c r="J1" s="568"/>
      <c r="K1" s="568"/>
      <c r="L1" s="568"/>
      <c r="M1" s="568"/>
      <c r="N1" s="568"/>
      <c r="O1" s="557" t="s">
        <v>48</v>
      </c>
      <c r="P1" s="557"/>
      <c r="Q1" s="569"/>
      <c r="R1" s="569"/>
      <c r="S1" s="569"/>
      <c r="T1" s="17"/>
      <c r="U1" s="18" t="s">
        <v>53</v>
      </c>
      <c r="V1" s="63"/>
      <c r="W1" s="572">
        <f>P2</f>
        <v>44666</v>
      </c>
      <c r="X1" s="572"/>
      <c r="Y1" s="572"/>
      <c r="Z1" s="572"/>
    </row>
    <row r="2" spans="1:26" ht="36" customHeight="1">
      <c r="A2" s="568"/>
      <c r="B2" s="568"/>
      <c r="C2" s="568"/>
      <c r="D2" s="568"/>
      <c r="E2" s="568"/>
      <c r="F2" s="568"/>
      <c r="G2" s="568"/>
      <c r="H2" s="568"/>
      <c r="I2" s="568"/>
      <c r="J2" s="568"/>
      <c r="K2" s="568"/>
      <c r="L2" s="568"/>
      <c r="M2" s="568"/>
      <c r="N2" s="568"/>
      <c r="O2" s="20" t="s">
        <v>23</v>
      </c>
      <c r="P2" s="570">
        <f ca="1">TODAY()</f>
        <v>44666</v>
      </c>
      <c r="Q2" s="570"/>
      <c r="R2" s="570"/>
      <c r="S2" s="570"/>
      <c r="T2" s="21"/>
      <c r="U2" s="571" t="s">
        <v>24</v>
      </c>
      <c r="V2" s="571"/>
      <c r="W2" s="571"/>
      <c r="X2" s="571"/>
      <c r="Y2" s="571"/>
      <c r="Z2" s="571"/>
    </row>
    <row r="3" spans="20:26" ht="9.75" customHeight="1">
      <c r="T3" s="22"/>
      <c r="U3" s="571"/>
      <c r="V3" s="571"/>
      <c r="W3" s="571"/>
      <c r="X3" s="571"/>
      <c r="Y3" s="571"/>
      <c r="Z3" s="571"/>
    </row>
    <row r="4" spans="1:25" ht="39" customHeight="1">
      <c r="A4" s="558">
        <f>'参加申込書'!D2</f>
        <v>0</v>
      </c>
      <c r="B4" s="558"/>
      <c r="C4" s="558"/>
      <c r="D4" s="558"/>
      <c r="E4" s="558"/>
      <c r="F4" s="558"/>
      <c r="G4" s="66" t="s">
        <v>54</v>
      </c>
      <c r="H4" s="557" t="s">
        <v>25</v>
      </c>
      <c r="I4" s="557"/>
      <c r="J4" s="557"/>
      <c r="T4" s="22"/>
      <c r="U4" s="573">
        <f>A4</f>
        <v>0</v>
      </c>
      <c r="V4" s="573"/>
      <c r="W4" s="573"/>
      <c r="X4" s="573"/>
      <c r="Y4" s="573"/>
    </row>
    <row r="5" spans="1:26" ht="19.5" customHeight="1">
      <c r="A5" s="575"/>
      <c r="B5" s="575"/>
      <c r="C5" s="575"/>
      <c r="D5" s="557"/>
      <c r="E5" s="557"/>
      <c r="F5" s="557"/>
      <c r="T5" s="22"/>
      <c r="U5" s="574"/>
      <c r="V5" s="574"/>
      <c r="W5" s="574"/>
      <c r="X5" s="574"/>
      <c r="Y5" s="574"/>
      <c r="Z5" s="23" t="s">
        <v>26</v>
      </c>
    </row>
    <row r="6" spans="1:26" ht="25.5" customHeight="1">
      <c r="A6" s="24"/>
      <c r="B6" s="24"/>
      <c r="C6" s="24"/>
      <c r="D6" s="24"/>
      <c r="E6" s="24"/>
      <c r="F6" s="24"/>
      <c r="G6" s="24"/>
      <c r="H6" s="24"/>
      <c r="I6" s="24"/>
      <c r="J6" s="24"/>
      <c r="K6" s="24"/>
      <c r="L6" s="24"/>
      <c r="M6" s="24"/>
      <c r="N6" s="24"/>
      <c r="O6" s="24"/>
      <c r="P6" s="24"/>
      <c r="Q6" s="24"/>
      <c r="R6" s="24"/>
      <c r="T6" s="22"/>
      <c r="U6" s="23"/>
      <c r="V6" s="23"/>
      <c r="W6" s="23"/>
      <c r="X6" s="23"/>
      <c r="Y6" s="23"/>
      <c r="Z6" s="23"/>
    </row>
    <row r="7" spans="1:26" ht="35.25" customHeight="1">
      <c r="A7" s="557" t="s">
        <v>27</v>
      </c>
      <c r="B7" s="557"/>
      <c r="C7" s="557"/>
      <c r="D7" s="557"/>
      <c r="E7" s="557"/>
      <c r="F7" s="557"/>
      <c r="G7" s="557"/>
      <c r="H7" s="557"/>
      <c r="I7" s="72"/>
      <c r="M7" s="72"/>
      <c r="N7" s="72"/>
      <c r="O7" s="72"/>
      <c r="P7" s="72"/>
      <c r="Q7" s="72"/>
      <c r="R7" s="72"/>
      <c r="T7" s="22"/>
      <c r="U7" s="26" t="s">
        <v>28</v>
      </c>
      <c r="V7" s="27"/>
      <c r="W7" s="23"/>
      <c r="X7" s="23"/>
      <c r="Y7" s="23"/>
      <c r="Z7" s="23"/>
    </row>
    <row r="8" spans="4:26" ht="33" customHeight="1">
      <c r="D8" s="551" t="s">
        <v>29</v>
      </c>
      <c r="E8" s="551"/>
      <c r="F8" s="551"/>
      <c r="G8" s="553"/>
      <c r="H8" s="553"/>
      <c r="I8" s="553"/>
      <c r="J8" s="553"/>
      <c r="K8" s="553"/>
      <c r="L8" s="553"/>
      <c r="M8" s="553"/>
      <c r="N8" s="555"/>
      <c r="O8" s="555"/>
      <c r="P8" s="555"/>
      <c r="Q8" s="72"/>
      <c r="R8" s="72"/>
      <c r="T8" s="22"/>
      <c r="U8" s="559"/>
      <c r="V8" s="560"/>
      <c r="W8" s="560"/>
      <c r="X8" s="560"/>
      <c r="Y8" s="560"/>
      <c r="Z8" s="560"/>
    </row>
    <row r="9" spans="4:26" ht="33" customHeight="1" thickBot="1">
      <c r="D9" s="552"/>
      <c r="E9" s="552"/>
      <c r="F9" s="552"/>
      <c r="G9" s="554"/>
      <c r="H9" s="554"/>
      <c r="I9" s="554"/>
      <c r="J9" s="554"/>
      <c r="K9" s="554"/>
      <c r="L9" s="554"/>
      <c r="M9" s="554"/>
      <c r="N9" s="556"/>
      <c r="O9" s="556"/>
      <c r="P9" s="556"/>
      <c r="Q9" s="72"/>
      <c r="R9" s="72"/>
      <c r="T9" s="22"/>
      <c r="U9" s="561"/>
      <c r="V9" s="561"/>
      <c r="W9" s="561"/>
      <c r="X9" s="561"/>
      <c r="Y9" s="561"/>
      <c r="Z9" s="561"/>
    </row>
    <row r="10" spans="5:26" s="28" customFormat="1" ht="30" customHeight="1">
      <c r="E10" s="29" t="s">
        <v>30</v>
      </c>
      <c r="F10" s="30"/>
      <c r="G10" s="31"/>
      <c r="H10" s="32"/>
      <c r="I10" s="32"/>
      <c r="J10" s="31"/>
      <c r="K10" s="32"/>
      <c r="M10" s="31"/>
      <c r="N10" s="33"/>
      <c r="O10" s="33"/>
      <c r="P10" s="33"/>
      <c r="Q10" s="34"/>
      <c r="R10" s="34"/>
      <c r="T10" s="35"/>
      <c r="U10" s="36"/>
      <c r="V10" s="36"/>
      <c r="W10" s="37"/>
      <c r="X10" s="37"/>
      <c r="Y10" s="37"/>
      <c r="Z10" s="37"/>
    </row>
    <row r="11" spans="5:26" ht="30" customHeight="1">
      <c r="E11" s="38"/>
      <c r="F11" s="39"/>
      <c r="G11" s="38"/>
      <c r="H11" s="38"/>
      <c r="I11" s="38"/>
      <c r="J11" s="38"/>
      <c r="K11" s="38"/>
      <c r="M11" s="39"/>
      <c r="T11" s="22"/>
      <c r="U11" s="26" t="s">
        <v>31</v>
      </c>
      <c r="V11" s="26"/>
      <c r="W11" s="23"/>
      <c r="X11" s="23"/>
      <c r="Y11" s="23"/>
      <c r="Z11" s="23"/>
    </row>
    <row r="12" spans="1:26" ht="21" customHeight="1">
      <c r="A12" s="72"/>
      <c r="B12" s="72"/>
      <c r="C12" s="72"/>
      <c r="D12" s="44"/>
      <c r="E12" s="562"/>
      <c r="F12" s="562"/>
      <c r="G12" s="565" t="s">
        <v>32</v>
      </c>
      <c r="H12" s="566"/>
      <c r="I12" s="567"/>
      <c r="J12" s="74" t="s">
        <v>55</v>
      </c>
      <c r="K12" s="563" t="s">
        <v>33</v>
      </c>
      <c r="L12" s="43"/>
      <c r="M12" s="44"/>
      <c r="O12" s="543" t="s">
        <v>34</v>
      </c>
      <c r="P12" s="543"/>
      <c r="Q12" s="543"/>
      <c r="R12" s="543"/>
      <c r="S12" s="543"/>
      <c r="T12" s="45"/>
      <c r="U12" s="46"/>
      <c r="V12" s="565" t="s">
        <v>32</v>
      </c>
      <c r="W12" s="566"/>
      <c r="X12" s="567"/>
      <c r="Y12" s="75" t="s">
        <v>55</v>
      </c>
      <c r="Z12" s="563" t="s">
        <v>33</v>
      </c>
    </row>
    <row r="13" spans="4:26" ht="21" customHeight="1">
      <c r="D13" s="47"/>
      <c r="E13" s="546"/>
      <c r="F13" s="546"/>
      <c r="G13" s="42" t="s">
        <v>35</v>
      </c>
      <c r="H13" s="74" t="s">
        <v>56</v>
      </c>
      <c r="I13" s="42" t="s">
        <v>36</v>
      </c>
      <c r="J13" s="42" t="s">
        <v>36</v>
      </c>
      <c r="K13" s="564"/>
      <c r="L13" s="43"/>
      <c r="M13" s="44"/>
      <c r="O13" s="543" t="s">
        <v>49</v>
      </c>
      <c r="P13" s="543"/>
      <c r="Q13" s="543"/>
      <c r="R13" s="543"/>
      <c r="S13" s="543"/>
      <c r="T13" s="45"/>
      <c r="U13" s="46"/>
      <c r="V13" s="76" t="s">
        <v>35</v>
      </c>
      <c r="W13" s="78" t="s">
        <v>57</v>
      </c>
      <c r="X13" s="76" t="s">
        <v>36</v>
      </c>
      <c r="Y13" s="76" t="s">
        <v>36</v>
      </c>
      <c r="Z13" s="564"/>
    </row>
    <row r="14" spans="4:26" ht="21" customHeight="1">
      <c r="D14" s="47"/>
      <c r="E14" s="546" t="s">
        <v>0</v>
      </c>
      <c r="F14" s="546"/>
      <c r="G14" s="64"/>
      <c r="H14" s="64"/>
      <c r="I14" s="64"/>
      <c r="J14" s="67"/>
      <c r="K14" s="64"/>
      <c r="L14" s="48"/>
      <c r="M14" s="44"/>
      <c r="O14" s="543" t="s">
        <v>37</v>
      </c>
      <c r="P14" s="543"/>
      <c r="Q14" s="543"/>
      <c r="R14" s="543"/>
      <c r="S14" s="543"/>
      <c r="T14" s="45"/>
      <c r="U14" s="49" t="s">
        <v>38</v>
      </c>
      <c r="V14" s="50"/>
      <c r="W14" s="50"/>
      <c r="X14" s="50"/>
      <c r="Y14" s="69"/>
      <c r="Z14" s="50"/>
    </row>
    <row r="15" spans="4:26" ht="21" customHeight="1">
      <c r="D15" s="47"/>
      <c r="E15" s="546" t="s">
        <v>21</v>
      </c>
      <c r="F15" s="546"/>
      <c r="G15" s="64"/>
      <c r="H15" s="64"/>
      <c r="I15" s="64"/>
      <c r="J15" s="67"/>
      <c r="K15" s="64"/>
      <c r="L15" s="43"/>
      <c r="M15" s="44"/>
      <c r="O15" s="543" t="s">
        <v>39</v>
      </c>
      <c r="P15" s="543"/>
      <c r="Q15" s="543"/>
      <c r="R15" s="543"/>
      <c r="S15" s="543"/>
      <c r="T15" s="45"/>
      <c r="U15" s="49" t="s">
        <v>40</v>
      </c>
      <c r="V15" s="51"/>
      <c r="W15" s="51"/>
      <c r="X15" s="51"/>
      <c r="Y15" s="70"/>
      <c r="Z15" s="50"/>
    </row>
    <row r="16" spans="4:26" ht="21" customHeight="1">
      <c r="D16" s="47"/>
      <c r="E16" s="547" t="s">
        <v>1</v>
      </c>
      <c r="F16" s="548"/>
      <c r="G16" s="64"/>
      <c r="H16" s="64"/>
      <c r="I16" s="64"/>
      <c r="J16" s="64"/>
      <c r="K16" s="64"/>
      <c r="L16" s="43"/>
      <c r="M16" s="44"/>
      <c r="O16" s="543" t="s">
        <v>41</v>
      </c>
      <c r="P16" s="543"/>
      <c r="Q16" s="543"/>
      <c r="R16" s="543"/>
      <c r="S16" s="545"/>
      <c r="T16" s="45"/>
      <c r="U16" s="49" t="s">
        <v>42</v>
      </c>
      <c r="V16" s="51"/>
      <c r="W16" s="51"/>
      <c r="X16" s="51"/>
      <c r="Y16" s="51"/>
      <c r="Z16" s="50"/>
    </row>
    <row r="17" spans="1:26" ht="21" customHeight="1">
      <c r="A17" s="52"/>
      <c r="B17" s="52"/>
      <c r="C17" s="52"/>
      <c r="D17" s="53"/>
      <c r="E17" s="547" t="s">
        <v>2</v>
      </c>
      <c r="F17" s="548"/>
      <c r="G17" s="64"/>
      <c r="H17" s="64"/>
      <c r="I17" s="64"/>
      <c r="J17" s="64"/>
      <c r="K17" s="64"/>
      <c r="L17" s="54"/>
      <c r="M17" s="23"/>
      <c r="O17" s="543" t="s">
        <v>116</v>
      </c>
      <c r="P17" s="543"/>
      <c r="Q17" s="543"/>
      <c r="R17" s="543"/>
      <c r="S17" s="543"/>
      <c r="T17" s="45"/>
      <c r="U17" s="49" t="s">
        <v>43</v>
      </c>
      <c r="V17" s="51"/>
      <c r="W17" s="51"/>
      <c r="X17" s="51"/>
      <c r="Y17" s="50"/>
      <c r="Z17" s="50"/>
    </row>
    <row r="18" spans="1:26" ht="21" customHeight="1" thickBot="1">
      <c r="A18" s="52"/>
      <c r="B18" s="52"/>
      <c r="C18" s="52"/>
      <c r="D18" s="53"/>
      <c r="E18" s="581" t="s">
        <v>44</v>
      </c>
      <c r="F18" s="582"/>
      <c r="G18" s="64"/>
      <c r="H18" s="64"/>
      <c r="I18" s="64"/>
      <c r="J18" s="64"/>
      <c r="K18" s="64"/>
      <c r="L18" s="54"/>
      <c r="M18" s="23"/>
      <c r="O18" s="543" t="s">
        <v>50</v>
      </c>
      <c r="P18" s="543"/>
      <c r="Q18" s="543"/>
      <c r="R18" s="543"/>
      <c r="S18" s="543"/>
      <c r="T18" s="45"/>
      <c r="U18" s="55" t="s">
        <v>44</v>
      </c>
      <c r="V18" s="56"/>
      <c r="W18" s="56"/>
      <c r="X18" s="56"/>
      <c r="Y18" s="56"/>
      <c r="Z18" s="56"/>
    </row>
    <row r="19" spans="1:26" ht="21" customHeight="1" thickTop="1">
      <c r="A19" s="52"/>
      <c r="B19" s="52"/>
      <c r="C19" s="52"/>
      <c r="D19" s="53"/>
      <c r="E19" s="544" t="s">
        <v>33</v>
      </c>
      <c r="F19" s="544"/>
      <c r="G19" s="108"/>
      <c r="H19" s="108"/>
      <c r="I19" s="108"/>
      <c r="J19" s="108"/>
      <c r="K19" s="108"/>
      <c r="L19" s="23"/>
      <c r="M19" s="23"/>
      <c r="O19" s="543" t="s">
        <v>51</v>
      </c>
      <c r="P19" s="543"/>
      <c r="Q19" s="543"/>
      <c r="R19" s="543"/>
      <c r="S19" s="545"/>
      <c r="T19" s="45"/>
      <c r="U19" s="57" t="s">
        <v>33</v>
      </c>
      <c r="V19" s="65"/>
      <c r="W19" s="65"/>
      <c r="X19" s="65"/>
      <c r="Y19" s="65"/>
      <c r="Z19" s="65"/>
    </row>
    <row r="20" spans="1:26" ht="27" customHeight="1">
      <c r="A20" s="58"/>
      <c r="B20" s="58"/>
      <c r="C20" s="58"/>
      <c r="D20" s="60"/>
      <c r="E20" s="60"/>
      <c r="F20" s="58"/>
      <c r="G20" s="58"/>
      <c r="H20" s="58"/>
      <c r="I20" s="58"/>
      <c r="J20" s="58"/>
      <c r="K20" s="58"/>
      <c r="L20" s="58"/>
      <c r="M20" s="58"/>
      <c r="N20" s="58"/>
      <c r="O20" s="58"/>
      <c r="P20" s="58"/>
      <c r="Q20" s="58"/>
      <c r="R20" s="58"/>
      <c r="S20" s="58"/>
      <c r="T20" s="61"/>
      <c r="U20" s="58"/>
      <c r="V20" s="58"/>
      <c r="W20" s="58"/>
      <c r="X20" s="58"/>
      <c r="Y20" s="58"/>
      <c r="Z20" s="58"/>
    </row>
    <row r="21" spans="1:5" ht="19.5" customHeight="1">
      <c r="A21" s="40" t="s">
        <v>52</v>
      </c>
      <c r="D21" s="44"/>
      <c r="E21" s="44"/>
    </row>
    <row r="22" spans="1:2" ht="19.5" customHeight="1">
      <c r="A22" s="62" t="s">
        <v>45</v>
      </c>
      <c r="B22" s="62"/>
    </row>
    <row r="23" spans="1:2" ht="19.5" customHeight="1">
      <c r="A23" s="62" t="s">
        <v>46</v>
      </c>
      <c r="B23" s="62"/>
    </row>
    <row r="24" spans="1:2" ht="19.5" customHeight="1">
      <c r="A24" s="62" t="s">
        <v>47</v>
      </c>
      <c r="B24" s="62"/>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sheetData>
  <sheetProtection/>
  <mergeCells count="36">
    <mergeCell ref="E16:F16"/>
    <mergeCell ref="E17:F17"/>
    <mergeCell ref="E18:F18"/>
    <mergeCell ref="E19:F19"/>
    <mergeCell ref="O16:S16"/>
    <mergeCell ref="O17:S17"/>
    <mergeCell ref="O18:S18"/>
    <mergeCell ref="O19:S19"/>
    <mergeCell ref="E13:F13"/>
    <mergeCell ref="E14:F14"/>
    <mergeCell ref="E15:F15"/>
    <mergeCell ref="O14:S14"/>
    <mergeCell ref="O15:S15"/>
    <mergeCell ref="G12:I12"/>
    <mergeCell ref="K12:K13"/>
    <mergeCell ref="O12:S12"/>
    <mergeCell ref="P2:S2"/>
    <mergeCell ref="U2:Z3"/>
    <mergeCell ref="H4:J4"/>
    <mergeCell ref="U4:Y5"/>
    <mergeCell ref="A1:N2"/>
    <mergeCell ref="O1:P1"/>
    <mergeCell ref="Q1:S1"/>
    <mergeCell ref="W1:Z1"/>
    <mergeCell ref="A4:F4"/>
    <mergeCell ref="A5:C5"/>
    <mergeCell ref="D5:F5"/>
    <mergeCell ref="V12:X12"/>
    <mergeCell ref="Z12:Z13"/>
    <mergeCell ref="O13:S13"/>
    <mergeCell ref="G8:M9"/>
    <mergeCell ref="N8:P9"/>
    <mergeCell ref="U8:Z9"/>
    <mergeCell ref="A7:H7"/>
    <mergeCell ref="D8:F9"/>
    <mergeCell ref="E12:F12"/>
  </mergeCells>
  <conditionalFormatting sqref="L14">
    <cfRule type="cellIs" priority="2" dxfId="206" operator="equal">
      <formula>0</formula>
    </cfRule>
  </conditionalFormatting>
  <conditionalFormatting sqref="G14:K18">
    <cfRule type="cellIs" priority="1" dxfId="206" operator="equal">
      <formula>0</formula>
    </cfRule>
  </conditionalFormatting>
  <hyperlinks>
    <hyperlink ref="A23" r:id="rId1" display="他のテンプレートはこちら"/>
    <hyperlink ref="A24" r:id="rId2" display="Excelでの書類作成に疲れた方はこちら"/>
    <hyperlink ref="A22" r:id="rId3" display="(c）クラウド請求書作成・経営管理ツール 「board」"/>
  </hyperlinks>
  <printOptions/>
  <pageMargins left="0.7" right="0.7" top="0.75" bottom="0.75" header="0.3" footer="0.3"/>
  <pageSetup horizontalDpi="600" verticalDpi="600" orientation="portrait" paperSize="9" scale="79" r:id="rId5"/>
  <rowBreaks count="1" manualBreakCount="1">
    <brk id="20" max="255" man="1"/>
  </rowBreaks>
  <drawing r:id="rId4"/>
</worksheet>
</file>

<file path=xl/worksheets/sheet13.xml><?xml version="1.0" encoding="utf-8"?>
<worksheet xmlns="http://schemas.openxmlformats.org/spreadsheetml/2006/main" xmlns:r="http://schemas.openxmlformats.org/officeDocument/2006/relationships">
  <dimension ref="A1:F18"/>
  <sheetViews>
    <sheetView showGridLines="0" zoomScalePageLayoutView="0" workbookViewId="0" topLeftCell="A1">
      <selection activeCell="U4" sqref="U4"/>
    </sheetView>
  </sheetViews>
  <sheetFormatPr defaultColWidth="9.00390625" defaultRowHeight="13.5"/>
  <cols>
    <col min="1" max="1" width="1.00390625" style="0" customWidth="1"/>
    <col min="2" max="2" width="56.375" style="0" customWidth="1"/>
    <col min="3" max="3" width="1.37890625" style="0" customWidth="1"/>
    <col min="4" max="4" width="4.875" style="0" customWidth="1"/>
    <col min="5" max="6" width="14.00390625" style="0" customWidth="1"/>
  </cols>
  <sheetData>
    <row r="1" spans="1:6" ht="12.75">
      <c r="A1" t="s">
        <v>19</v>
      </c>
      <c r="B1" s="1" t="s">
        <v>3</v>
      </c>
      <c r="C1" s="1"/>
      <c r="D1" s="8"/>
      <c r="E1" s="8"/>
      <c r="F1" s="8"/>
    </row>
    <row r="2" spans="2:6" ht="12.75">
      <c r="B2" s="1" t="s">
        <v>4</v>
      </c>
      <c r="C2" s="1"/>
      <c r="D2" s="8"/>
      <c r="E2" s="8"/>
      <c r="F2" s="8"/>
    </row>
    <row r="3" spans="2:6" ht="12.75">
      <c r="B3" s="2"/>
      <c r="C3" s="2"/>
      <c r="D3" s="9"/>
      <c r="E3" s="9"/>
      <c r="F3" s="9"/>
    </row>
    <row r="4" spans="2:6" ht="52.5">
      <c r="B4" s="2" t="s">
        <v>5</v>
      </c>
      <c r="C4" s="2"/>
      <c r="D4" s="9"/>
      <c r="E4" s="9"/>
      <c r="F4" s="9"/>
    </row>
    <row r="5" spans="2:6" ht="12.75">
      <c r="B5" s="2"/>
      <c r="C5" s="2"/>
      <c r="D5" s="9"/>
      <c r="E5" s="9"/>
      <c r="F5" s="9"/>
    </row>
    <row r="6" spans="2:6" ht="12.75">
      <c r="B6" s="1" t="s">
        <v>6</v>
      </c>
      <c r="C6" s="1"/>
      <c r="D6" s="8"/>
      <c r="E6" s="8" t="s">
        <v>7</v>
      </c>
      <c r="F6" s="8" t="s">
        <v>8</v>
      </c>
    </row>
    <row r="7" spans="2:6" ht="13.5" thickBot="1">
      <c r="B7" s="2"/>
      <c r="C7" s="2"/>
      <c r="D7" s="9"/>
      <c r="E7" s="9"/>
      <c r="F7" s="9"/>
    </row>
    <row r="8" spans="2:6" ht="39">
      <c r="B8" s="3" t="s">
        <v>9</v>
      </c>
      <c r="C8" s="4"/>
      <c r="D8" s="10"/>
      <c r="E8" s="10">
        <v>8</v>
      </c>
      <c r="F8" s="11"/>
    </row>
    <row r="9" spans="2:6" ht="16.5">
      <c r="B9" s="5"/>
      <c r="C9" s="2"/>
      <c r="D9" s="9"/>
      <c r="E9" s="12" t="s">
        <v>10</v>
      </c>
      <c r="F9" s="13" t="s">
        <v>14</v>
      </c>
    </row>
    <row r="10" spans="2:6" ht="16.5">
      <c r="B10" s="5"/>
      <c r="C10" s="2"/>
      <c r="D10" s="9"/>
      <c r="E10" s="12" t="s">
        <v>11</v>
      </c>
      <c r="F10" s="13"/>
    </row>
    <row r="11" spans="2:6" ht="16.5">
      <c r="B11" s="5"/>
      <c r="C11" s="2"/>
      <c r="D11" s="9"/>
      <c r="E11" s="12" t="s">
        <v>12</v>
      </c>
      <c r="F11" s="13"/>
    </row>
    <row r="12" spans="2:6" ht="16.5">
      <c r="B12" s="5"/>
      <c r="C12" s="2"/>
      <c r="D12" s="9"/>
      <c r="E12" s="12" t="s">
        <v>13</v>
      </c>
      <c r="F12" s="13"/>
    </row>
    <row r="13" spans="2:6" ht="16.5">
      <c r="B13" s="5"/>
      <c r="C13" s="2"/>
      <c r="D13" s="9"/>
      <c r="E13" s="12" t="s">
        <v>15</v>
      </c>
      <c r="F13" s="13" t="s">
        <v>14</v>
      </c>
    </row>
    <row r="14" spans="2:6" ht="16.5">
      <c r="B14" s="5"/>
      <c r="C14" s="2"/>
      <c r="D14" s="9"/>
      <c r="E14" s="12" t="s">
        <v>16</v>
      </c>
      <c r="F14" s="13"/>
    </row>
    <row r="15" spans="2:6" ht="16.5">
      <c r="B15" s="5"/>
      <c r="C15" s="2"/>
      <c r="D15" s="9"/>
      <c r="E15" s="12" t="s">
        <v>17</v>
      </c>
      <c r="F15" s="13"/>
    </row>
    <row r="16" spans="2:6" ht="17.25" thickBot="1">
      <c r="B16" s="6"/>
      <c r="C16" s="7"/>
      <c r="D16" s="14"/>
      <c r="E16" s="15" t="s">
        <v>18</v>
      </c>
      <c r="F16" s="16"/>
    </row>
    <row r="17" spans="2:6" ht="12.75">
      <c r="B17" s="2"/>
      <c r="C17" s="2"/>
      <c r="D17" s="9"/>
      <c r="E17" s="9"/>
      <c r="F17" s="9"/>
    </row>
    <row r="18" spans="2:6" ht="12.75">
      <c r="B18" s="2"/>
      <c r="C18" s="2"/>
      <c r="D18" s="9"/>
      <c r="E18" s="9"/>
      <c r="F18" s="9"/>
    </row>
  </sheetData>
  <sheetProtection/>
  <hyperlinks>
    <hyperlink ref="E9" location="'②宿泊者名簿男子'!J9:J28" display="'②宿泊者名簿男子'!J9:J28"/>
    <hyperlink ref="E10" location="'②宿泊者名簿男子'!H9:H28" display="'②宿泊者名簿男子'!H9:H28"/>
    <hyperlink ref="E11" location="'②宿泊者名簿男子'!D9:D28" display="'②宿泊者名簿男子'!D9:D28"/>
    <hyperlink ref="E12" location="'②宿泊者名簿男子'!B9:B28" display="'②宿泊者名簿男子'!B9:B28"/>
    <hyperlink ref="E13" location="'②宿泊者名簿女子'!J9:J28" display="'②宿泊者名簿女子'!J9:J28"/>
    <hyperlink ref="E14" location="'②宿泊者名簿女子'!H9:H28" display="'②宿泊者名簿女子'!H9:H28"/>
    <hyperlink ref="E15" location="'②宿泊者名簿女子'!D9:D28" display="'②宿泊者名簿女子'!D9:D28"/>
    <hyperlink ref="E16" location="'②宿泊者名簿女子'!B9:B28" display="'②宿泊者名簿女子'!B9:B2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W78"/>
  <sheetViews>
    <sheetView zoomScale="130" zoomScaleNormal="130" zoomScalePageLayoutView="0" workbookViewId="0" topLeftCell="A1">
      <pane ySplit="6" topLeftCell="A7" activePane="bottomLeft" state="frozen"/>
      <selection pane="topLeft" activeCell="A1" sqref="A1"/>
      <selection pane="bottomLeft" activeCell="K2" sqref="K2:M2"/>
    </sheetView>
  </sheetViews>
  <sheetFormatPr defaultColWidth="9.00390625" defaultRowHeight="13.5"/>
  <cols>
    <col min="1" max="1" width="4.00390625" style="0" customWidth="1"/>
    <col min="2" max="2" width="13.50390625" style="0" customWidth="1"/>
    <col min="3" max="3" width="3.75390625" style="0" customWidth="1"/>
    <col min="4" max="12" width="6.625" style="0" customWidth="1"/>
    <col min="13" max="13" width="11.25390625" style="0" customWidth="1"/>
  </cols>
  <sheetData>
    <row r="1" spans="1:13" ht="13.5">
      <c r="A1" t="s">
        <v>68</v>
      </c>
      <c r="E1" s="202" t="s">
        <v>146</v>
      </c>
      <c r="F1" s="353" t="s">
        <v>157</v>
      </c>
      <c r="G1" s="353"/>
      <c r="H1" s="353"/>
      <c r="I1" s="353"/>
      <c r="J1" s="203" t="s">
        <v>147</v>
      </c>
      <c r="K1" s="252" t="s">
        <v>173</v>
      </c>
      <c r="L1" s="441" t="s">
        <v>206</v>
      </c>
      <c r="M1" s="442"/>
    </row>
    <row r="2" spans="1:13" ht="26.25" customHeight="1">
      <c r="A2" s="83" t="s">
        <v>200</v>
      </c>
      <c r="B2" s="332" t="s">
        <v>69</v>
      </c>
      <c r="C2" s="333"/>
      <c r="D2" s="331"/>
      <c r="E2" s="331"/>
      <c r="F2" s="331"/>
      <c r="G2" s="331"/>
      <c r="I2" s="332" t="s">
        <v>70</v>
      </c>
      <c r="J2" s="333"/>
      <c r="K2" s="334">
        <f>M41+M56+M70</f>
        <v>0</v>
      </c>
      <c r="L2" s="335"/>
      <c r="M2" s="336"/>
    </row>
    <row r="3" spans="2:13" ht="13.5">
      <c r="B3" s="332" t="s">
        <v>158</v>
      </c>
      <c r="C3" s="333"/>
      <c r="D3" s="348"/>
      <c r="E3" s="349"/>
      <c r="F3" s="349"/>
      <c r="G3" s="350"/>
      <c r="I3" s="351" t="s">
        <v>159</v>
      </c>
      <c r="J3" s="352"/>
      <c r="K3" s="348"/>
      <c r="L3" s="349"/>
      <c r="M3" s="350"/>
    </row>
    <row r="4" spans="2:13" ht="13.5">
      <c r="B4" s="452" t="s">
        <v>71</v>
      </c>
      <c r="C4" s="453"/>
      <c r="D4" s="80" t="s">
        <v>72</v>
      </c>
      <c r="E4" s="80" t="s">
        <v>73</v>
      </c>
      <c r="F4" s="80" t="s">
        <v>74</v>
      </c>
      <c r="G4" s="80" t="s">
        <v>72</v>
      </c>
      <c r="I4" s="81" t="s">
        <v>75</v>
      </c>
      <c r="J4" s="81" t="s">
        <v>76</v>
      </c>
      <c r="K4" s="81" t="s">
        <v>77</v>
      </c>
      <c r="L4" s="337" t="s">
        <v>78</v>
      </c>
      <c r="M4" s="338"/>
    </row>
    <row r="5" spans="2:13" ht="21" customHeight="1">
      <c r="B5" s="454"/>
      <c r="C5" s="455"/>
      <c r="D5" s="82">
        <f>SUM(E11:E40)+E49+E51+E53+E55+E63+E65+E67+E69</f>
        <v>0</v>
      </c>
      <c r="E5" s="82">
        <f>SUM(F11:F40)+F49+F51+F53+F55+F63+F65+F67+F69</f>
        <v>0</v>
      </c>
      <c r="F5" s="82">
        <f>SUM(G11:G40)+G49+G51+G53+G55+G63+G65+G67+G69</f>
        <v>0</v>
      </c>
      <c r="G5" s="82">
        <f>SUM(H11:H40)+H49+H51+H53+H55+H63+H65+H67+H69</f>
        <v>0</v>
      </c>
      <c r="H5" s="83" t="s">
        <v>201</v>
      </c>
      <c r="I5" s="114">
        <f>E43+E57+M70</f>
        <v>0</v>
      </c>
      <c r="J5" s="114">
        <f>I43+I57</f>
        <v>0</v>
      </c>
      <c r="K5" s="114">
        <f>J43+J57</f>
        <v>0</v>
      </c>
      <c r="L5" s="355"/>
      <c r="M5" s="356"/>
    </row>
    <row r="6" ht="5.25" customHeight="1"/>
    <row r="7" spans="1:15" ht="18.75" customHeight="1" thickBot="1">
      <c r="A7" s="234" t="s">
        <v>202</v>
      </c>
      <c r="B7" s="234"/>
      <c r="C7" s="290"/>
      <c r="D7" s="443" t="s">
        <v>154</v>
      </c>
      <c r="E7" s="443"/>
      <c r="F7" s="443"/>
      <c r="G7" s="443"/>
      <c r="H7" s="291"/>
      <c r="I7" s="443" t="s">
        <v>156</v>
      </c>
      <c r="J7" s="443"/>
      <c r="K7" s="443"/>
      <c r="L7" s="443"/>
      <c r="M7" s="443"/>
      <c r="O7" t="s">
        <v>78</v>
      </c>
    </row>
    <row r="8" spans="1:18" ht="13.5">
      <c r="A8" s="363"/>
      <c r="B8" s="366" t="s">
        <v>79</v>
      </c>
      <c r="C8" s="456" t="s">
        <v>148</v>
      </c>
      <c r="D8" s="369" t="s">
        <v>80</v>
      </c>
      <c r="E8" s="372" t="s">
        <v>72</v>
      </c>
      <c r="F8" s="374" t="s">
        <v>73</v>
      </c>
      <c r="G8" s="339" t="s">
        <v>74</v>
      </c>
      <c r="H8" s="357" t="s">
        <v>72</v>
      </c>
      <c r="I8" s="124" t="s">
        <v>81</v>
      </c>
      <c r="J8" s="359" t="s">
        <v>82</v>
      </c>
      <c r="K8" s="359"/>
      <c r="L8" s="360"/>
      <c r="M8" s="361" t="s">
        <v>83</v>
      </c>
      <c r="N8" s="83" t="s">
        <v>84</v>
      </c>
      <c r="O8" s="282" t="s">
        <v>85</v>
      </c>
      <c r="P8" s="84"/>
      <c r="Q8" s="84"/>
      <c r="R8" s="84"/>
    </row>
    <row r="9" spans="1:20" ht="20.25" customHeight="1">
      <c r="A9" s="364"/>
      <c r="B9" s="367"/>
      <c r="C9" s="456"/>
      <c r="D9" s="370"/>
      <c r="E9" s="373"/>
      <c r="F9" s="375"/>
      <c r="G9" s="340"/>
      <c r="H9" s="358"/>
      <c r="I9" s="128" t="s">
        <v>86</v>
      </c>
      <c r="J9" s="127" t="s">
        <v>87</v>
      </c>
      <c r="K9" s="213" t="s">
        <v>152</v>
      </c>
      <c r="L9" s="214" t="s">
        <v>153</v>
      </c>
      <c r="M9" s="362"/>
      <c r="N9" s="83" t="s">
        <v>88</v>
      </c>
      <c r="O9" s="283" t="s">
        <v>89</v>
      </c>
      <c r="P9" s="85"/>
      <c r="Q9" s="85"/>
      <c r="R9" s="79"/>
      <c r="T9" t="s">
        <v>141</v>
      </c>
    </row>
    <row r="10" spans="1:20" ht="14.25" thickBot="1">
      <c r="A10" s="365"/>
      <c r="B10" s="368"/>
      <c r="C10" s="457"/>
      <c r="D10" s="371"/>
      <c r="E10" s="270">
        <f>P60</f>
        <v>570</v>
      </c>
      <c r="F10" s="271">
        <f>Q60</f>
        <v>710</v>
      </c>
      <c r="G10" s="271">
        <f>R60</f>
        <v>430</v>
      </c>
      <c r="H10" s="272">
        <f>P60</f>
        <v>570</v>
      </c>
      <c r="I10" s="273">
        <f>S60</f>
        <v>300</v>
      </c>
      <c r="J10" s="274">
        <f>T60</f>
        <v>211</v>
      </c>
      <c r="K10" s="275">
        <f>U60</f>
        <v>99</v>
      </c>
      <c r="L10" s="276">
        <f>V60</f>
        <v>198</v>
      </c>
      <c r="M10" s="362"/>
      <c r="N10" s="86" t="s">
        <v>90</v>
      </c>
      <c r="O10" s="282" t="s">
        <v>91</v>
      </c>
      <c r="P10" s="87"/>
      <c r="Q10" s="87"/>
      <c r="R10" s="87"/>
      <c r="T10" t="s">
        <v>143</v>
      </c>
    </row>
    <row r="11" spans="1:18" ht="15">
      <c r="A11" s="376" t="s">
        <v>92</v>
      </c>
      <c r="B11" s="131"/>
      <c r="C11" s="131"/>
      <c r="D11" s="129"/>
      <c r="E11" s="223"/>
      <c r="F11" s="215"/>
      <c r="G11" s="215"/>
      <c r="H11" s="216"/>
      <c r="I11" s="224"/>
      <c r="J11" s="230">
        <f>I11</f>
        <v>0</v>
      </c>
      <c r="K11" s="215"/>
      <c r="L11" s="216"/>
      <c r="M11" s="88">
        <f>E11*$E$10+F11*$F$10+I11*$I$10+G11*$G$10+H11*$H$10+J11*$J$10+K11*$K$10+L11*$L$10</f>
        <v>0</v>
      </c>
      <c r="N11" s="83" t="s">
        <v>93</v>
      </c>
      <c r="O11" s="283" t="s">
        <v>20</v>
      </c>
      <c r="P11" s="85"/>
      <c r="Q11" s="85"/>
      <c r="R11" s="79"/>
    </row>
    <row r="12" spans="1:13" ht="13.5">
      <c r="A12" s="377"/>
      <c r="B12" s="132"/>
      <c r="C12" s="132"/>
      <c r="D12" s="136"/>
      <c r="E12" s="225"/>
      <c r="F12" s="217"/>
      <c r="G12" s="217"/>
      <c r="H12" s="218"/>
      <c r="I12" s="226"/>
      <c r="J12" s="231">
        <f aca="true" t="shared" si="0" ref="J12:J40">I12</f>
        <v>0</v>
      </c>
      <c r="K12" s="217"/>
      <c r="L12" s="218"/>
      <c r="M12" s="89">
        <f aca="true" t="shared" si="1" ref="M12:M40">E12*$E$10+F12*$F$10+I12*$I$10+G12*$G$10+H12*$H$10+J12*$J$10+K12*$K$10+L12*$L$10</f>
        <v>0</v>
      </c>
    </row>
    <row r="13" spans="1:19" ht="13.5">
      <c r="A13" s="377"/>
      <c r="B13" s="132"/>
      <c r="C13" s="132"/>
      <c r="D13" s="136"/>
      <c r="E13" s="225"/>
      <c r="F13" s="217"/>
      <c r="G13" s="217"/>
      <c r="H13" s="218"/>
      <c r="I13" s="226"/>
      <c r="J13" s="231">
        <f t="shared" si="0"/>
        <v>0</v>
      </c>
      <c r="K13" s="217"/>
      <c r="L13" s="218"/>
      <c r="M13" s="89">
        <f t="shared" si="1"/>
        <v>0</v>
      </c>
      <c r="O13" s="90" t="s">
        <v>94</v>
      </c>
      <c r="P13" s="90" t="s">
        <v>95</v>
      </c>
      <c r="Q13" s="90" t="s">
        <v>96</v>
      </c>
      <c r="R13" s="90" t="s">
        <v>97</v>
      </c>
      <c r="S13" s="90" t="s">
        <v>98</v>
      </c>
    </row>
    <row r="14" spans="1:19" ht="13.5">
      <c r="A14" s="377"/>
      <c r="B14" s="132"/>
      <c r="C14" s="132"/>
      <c r="D14" s="136"/>
      <c r="E14" s="225"/>
      <c r="F14" s="217"/>
      <c r="G14" s="217"/>
      <c r="H14" s="218"/>
      <c r="I14" s="226"/>
      <c r="J14" s="231">
        <f t="shared" si="0"/>
        <v>0</v>
      </c>
      <c r="K14" s="217"/>
      <c r="L14" s="218"/>
      <c r="M14" s="89">
        <f t="shared" si="1"/>
        <v>0</v>
      </c>
      <c r="O14" s="73" t="s">
        <v>92</v>
      </c>
      <c r="P14" s="114">
        <f>SUM(M11:M15)</f>
        <v>0</v>
      </c>
      <c r="Q14" s="115">
        <f>SUM(I11:I15)*300</f>
        <v>0</v>
      </c>
      <c r="R14" s="115">
        <f>SUM(J11:J15)*211+SUM(K11:K15)*99+SUM(L11:L15)*198</f>
        <v>0</v>
      </c>
      <c r="S14" s="115">
        <f>SUM(M11:M15)-Q14-R14</f>
        <v>0</v>
      </c>
    </row>
    <row r="15" spans="1:19" ht="14.25" thickBot="1">
      <c r="A15" s="378"/>
      <c r="B15" s="133"/>
      <c r="C15" s="133"/>
      <c r="D15" s="137"/>
      <c r="E15" s="227"/>
      <c r="F15" s="219"/>
      <c r="G15" s="219"/>
      <c r="H15" s="220"/>
      <c r="I15" s="228"/>
      <c r="J15" s="232">
        <f t="shared" si="0"/>
        <v>0</v>
      </c>
      <c r="K15" s="219"/>
      <c r="L15" s="220"/>
      <c r="M15" s="91">
        <f t="shared" si="1"/>
        <v>0</v>
      </c>
      <c r="O15" s="73" t="s">
        <v>99</v>
      </c>
      <c r="P15" s="114">
        <f>SUM(M16:M40)</f>
        <v>0</v>
      </c>
      <c r="Q15" s="115">
        <f>SUM(I16:I40)*300</f>
        <v>0</v>
      </c>
      <c r="R15" s="115">
        <f>SUM(J16:J40)*211+SUM(K16:K40)*99+SUM(L16:L40)*198</f>
        <v>0</v>
      </c>
      <c r="S15" s="115">
        <f>SUM(M16:M40)-Q15-R15</f>
        <v>0</v>
      </c>
    </row>
    <row r="16" spans="1:19" ht="13.5">
      <c r="A16" s="92">
        <v>1</v>
      </c>
      <c r="B16" s="134"/>
      <c r="C16" s="134"/>
      <c r="D16" s="138"/>
      <c r="E16" s="223"/>
      <c r="F16" s="215"/>
      <c r="G16" s="215"/>
      <c r="H16" s="216"/>
      <c r="I16" s="224"/>
      <c r="J16" s="230">
        <f t="shared" si="0"/>
        <v>0</v>
      </c>
      <c r="K16" s="215"/>
      <c r="L16" s="216"/>
      <c r="M16" s="88">
        <f t="shared" si="1"/>
        <v>0</v>
      </c>
      <c r="O16" s="73" t="s">
        <v>100</v>
      </c>
      <c r="P16" s="114">
        <f>M56</f>
        <v>0</v>
      </c>
      <c r="Q16" s="115">
        <f>(I49+I51+I53+I55)*300</f>
        <v>0</v>
      </c>
      <c r="R16" s="115">
        <f>(J49+J51+J53+J55)*211</f>
        <v>0</v>
      </c>
      <c r="S16" s="115">
        <f>M56-Q16-R16</f>
        <v>0</v>
      </c>
    </row>
    <row r="17" spans="1:19" ht="13.5">
      <c r="A17" s="93">
        <v>2</v>
      </c>
      <c r="B17" s="132"/>
      <c r="C17" s="132"/>
      <c r="D17" s="136"/>
      <c r="E17" s="225"/>
      <c r="F17" s="217"/>
      <c r="G17" s="217"/>
      <c r="H17" s="218"/>
      <c r="I17" s="226"/>
      <c r="J17" s="231">
        <f t="shared" si="0"/>
        <v>0</v>
      </c>
      <c r="K17" s="217"/>
      <c r="L17" s="218"/>
      <c r="M17" s="89">
        <f t="shared" si="1"/>
        <v>0</v>
      </c>
      <c r="O17" s="73" t="s">
        <v>101</v>
      </c>
      <c r="P17" s="114">
        <f>M70</f>
        <v>0</v>
      </c>
      <c r="Q17" s="116"/>
      <c r="R17" s="116"/>
      <c r="S17" s="115">
        <f>P17</f>
        <v>0</v>
      </c>
    </row>
    <row r="18" spans="1:13" ht="13.5">
      <c r="A18" s="93">
        <v>3</v>
      </c>
      <c r="B18" s="132"/>
      <c r="C18" s="132"/>
      <c r="D18" s="136"/>
      <c r="E18" s="225"/>
      <c r="F18" s="217"/>
      <c r="G18" s="217"/>
      <c r="H18" s="218"/>
      <c r="I18" s="226"/>
      <c r="J18" s="231">
        <f t="shared" si="0"/>
        <v>0</v>
      </c>
      <c r="K18" s="217"/>
      <c r="L18" s="218"/>
      <c r="M18" s="89">
        <f t="shared" si="1"/>
        <v>0</v>
      </c>
    </row>
    <row r="19" spans="1:18" ht="13.5">
      <c r="A19" s="93">
        <v>4</v>
      </c>
      <c r="B19" s="132"/>
      <c r="C19" s="132"/>
      <c r="D19" s="136"/>
      <c r="E19" s="225"/>
      <c r="F19" s="217"/>
      <c r="G19" s="217"/>
      <c r="H19" s="218"/>
      <c r="I19" s="226"/>
      <c r="J19" s="231">
        <f t="shared" si="0"/>
        <v>0</v>
      </c>
      <c r="K19" s="217"/>
      <c r="L19" s="218"/>
      <c r="M19" s="89">
        <f t="shared" si="1"/>
        <v>0</v>
      </c>
      <c r="O19" s="330" t="s">
        <v>117</v>
      </c>
      <c r="P19" s="330"/>
      <c r="Q19" s="330"/>
      <c r="R19" s="330"/>
    </row>
    <row r="20" spans="1:23" ht="13.5">
      <c r="A20" s="93">
        <v>5</v>
      </c>
      <c r="B20" s="132"/>
      <c r="C20" s="132"/>
      <c r="D20" s="136"/>
      <c r="E20" s="225"/>
      <c r="F20" s="217"/>
      <c r="G20" s="217"/>
      <c r="H20" s="218"/>
      <c r="I20" s="226"/>
      <c r="J20" s="231">
        <f t="shared" si="0"/>
        <v>0</v>
      </c>
      <c r="K20" s="217"/>
      <c r="L20" s="218"/>
      <c r="M20" s="89">
        <f t="shared" si="1"/>
        <v>0</v>
      </c>
      <c r="O20" s="140"/>
      <c r="P20" s="141" t="s">
        <v>118</v>
      </c>
      <c r="Q20" s="142" t="s">
        <v>119</v>
      </c>
      <c r="R20" s="142" t="s">
        <v>120</v>
      </c>
      <c r="S20" s="143" t="s">
        <v>118</v>
      </c>
      <c r="T20" s="144" t="s">
        <v>121</v>
      </c>
      <c r="U20" s="145" t="s">
        <v>121</v>
      </c>
      <c r="W20" s="146" t="s">
        <v>0</v>
      </c>
    </row>
    <row r="21" spans="1:23" ht="13.5">
      <c r="A21" s="93">
        <v>6</v>
      </c>
      <c r="B21" s="132"/>
      <c r="C21" s="132"/>
      <c r="D21" s="136"/>
      <c r="E21" s="225"/>
      <c r="F21" s="217"/>
      <c r="G21" s="217"/>
      <c r="H21" s="218"/>
      <c r="I21" s="226"/>
      <c r="J21" s="231">
        <f t="shared" si="0"/>
        <v>0</v>
      </c>
      <c r="K21" s="217"/>
      <c r="L21" s="218"/>
      <c r="M21" s="89">
        <f t="shared" si="1"/>
        <v>0</v>
      </c>
      <c r="O21" s="149" t="s">
        <v>125</v>
      </c>
      <c r="P21" s="150">
        <f>SUM(E11:E15)</f>
        <v>0</v>
      </c>
      <c r="Q21" s="151">
        <f>SUM(F11:F15)</f>
        <v>0</v>
      </c>
      <c r="R21" s="151">
        <f>SUM(G11:G15)</f>
        <v>0</v>
      </c>
      <c r="S21" s="152">
        <f>SUM(H11:H15)</f>
        <v>0</v>
      </c>
      <c r="T21" s="153"/>
      <c r="U21" s="154"/>
      <c r="W21" s="155">
        <f>SUM(I11:I15)</f>
        <v>0</v>
      </c>
    </row>
    <row r="22" spans="1:23" ht="13.5">
      <c r="A22" s="93">
        <v>7</v>
      </c>
      <c r="B22" s="132"/>
      <c r="C22" s="132"/>
      <c r="D22" s="136"/>
      <c r="E22" s="225"/>
      <c r="F22" s="217"/>
      <c r="G22" s="217"/>
      <c r="H22" s="218"/>
      <c r="I22" s="226"/>
      <c r="J22" s="231">
        <f t="shared" si="0"/>
        <v>0</v>
      </c>
      <c r="K22" s="217"/>
      <c r="L22" s="218"/>
      <c r="M22" s="89">
        <f t="shared" si="1"/>
        <v>0</v>
      </c>
      <c r="O22" s="159" t="s">
        <v>126</v>
      </c>
      <c r="P22" s="160">
        <f>SUM(E16:E40)</f>
        <v>0</v>
      </c>
      <c r="Q22" s="161">
        <f>SUM(F16:F40)</f>
        <v>0</v>
      </c>
      <c r="R22" s="161">
        <f>SUM(G16:G40)</f>
        <v>0</v>
      </c>
      <c r="S22" s="162">
        <f>SUM(H16:H40)</f>
        <v>0</v>
      </c>
      <c r="T22" s="163"/>
      <c r="U22" s="164"/>
      <c r="W22" s="165">
        <f>SUM(I16:I40)</f>
        <v>0</v>
      </c>
    </row>
    <row r="23" spans="1:23" ht="13.5">
      <c r="A23" s="93">
        <v>8</v>
      </c>
      <c r="B23" s="132"/>
      <c r="C23" s="132"/>
      <c r="D23" s="136"/>
      <c r="E23" s="225"/>
      <c r="F23" s="217"/>
      <c r="G23" s="217"/>
      <c r="H23" s="218"/>
      <c r="I23" s="226"/>
      <c r="J23" s="231">
        <f t="shared" si="0"/>
        <v>0</v>
      </c>
      <c r="K23" s="217"/>
      <c r="L23" s="218"/>
      <c r="M23" s="89">
        <f t="shared" si="1"/>
        <v>0</v>
      </c>
      <c r="O23" s="130" t="s">
        <v>127</v>
      </c>
      <c r="P23" s="169">
        <f>E49</f>
        <v>0</v>
      </c>
      <c r="Q23" s="170">
        <f>F49</f>
        <v>0</v>
      </c>
      <c r="R23" s="170">
        <f>G49</f>
        <v>0</v>
      </c>
      <c r="S23" s="171">
        <f>H49</f>
        <v>0</v>
      </c>
      <c r="T23" s="160">
        <f>E63</f>
        <v>0</v>
      </c>
      <c r="U23" s="172">
        <f>H63</f>
        <v>0</v>
      </c>
      <c r="W23" s="165">
        <f>I49</f>
        <v>0</v>
      </c>
    </row>
    <row r="24" spans="1:23" ht="13.5">
      <c r="A24" s="93">
        <v>9</v>
      </c>
      <c r="B24" s="132"/>
      <c r="C24" s="132"/>
      <c r="D24" s="136"/>
      <c r="E24" s="225"/>
      <c r="F24" s="217"/>
      <c r="G24" s="217"/>
      <c r="H24" s="218"/>
      <c r="I24" s="226"/>
      <c r="J24" s="231">
        <f t="shared" si="0"/>
        <v>0</v>
      </c>
      <c r="K24" s="217"/>
      <c r="L24" s="218"/>
      <c r="M24" s="89">
        <f t="shared" si="1"/>
        <v>0</v>
      </c>
      <c r="O24" s="130" t="s">
        <v>128</v>
      </c>
      <c r="P24" s="160">
        <f>E51</f>
        <v>0</v>
      </c>
      <c r="Q24" s="161">
        <f>F51</f>
        <v>0</v>
      </c>
      <c r="R24" s="161">
        <f>G51</f>
        <v>0</v>
      </c>
      <c r="S24" s="162">
        <f>H51</f>
        <v>0</v>
      </c>
      <c r="T24" s="160">
        <f>E65</f>
        <v>0</v>
      </c>
      <c r="U24" s="172">
        <f>H65</f>
        <v>0</v>
      </c>
      <c r="W24" s="165">
        <f>I51</f>
        <v>0</v>
      </c>
    </row>
    <row r="25" spans="1:23" ht="13.5">
      <c r="A25" s="93">
        <v>10</v>
      </c>
      <c r="B25" s="132"/>
      <c r="C25" s="132"/>
      <c r="D25" s="136"/>
      <c r="E25" s="225"/>
      <c r="F25" s="217"/>
      <c r="G25" s="217"/>
      <c r="H25" s="218"/>
      <c r="I25" s="226"/>
      <c r="J25" s="231">
        <f t="shared" si="0"/>
        <v>0</v>
      </c>
      <c r="K25" s="217"/>
      <c r="L25" s="218"/>
      <c r="M25" s="89">
        <f t="shared" si="1"/>
        <v>0</v>
      </c>
      <c r="O25" s="159" t="s">
        <v>129</v>
      </c>
      <c r="P25" s="169">
        <f>E53</f>
        <v>0</v>
      </c>
      <c r="Q25" s="170">
        <f>F53</f>
        <v>0</v>
      </c>
      <c r="R25" s="170">
        <f>G53</f>
        <v>0</v>
      </c>
      <c r="S25" s="171">
        <f>H53</f>
        <v>0</v>
      </c>
      <c r="T25" s="169">
        <f>E67</f>
        <v>0</v>
      </c>
      <c r="U25" s="175">
        <f>H67</f>
        <v>0</v>
      </c>
      <c r="W25" s="176">
        <f>I53</f>
        <v>0</v>
      </c>
    </row>
    <row r="26" spans="1:23" ht="13.5">
      <c r="A26" s="93">
        <v>11</v>
      </c>
      <c r="B26" s="132"/>
      <c r="C26" s="132"/>
      <c r="D26" s="136"/>
      <c r="E26" s="225"/>
      <c r="F26" s="217"/>
      <c r="G26" s="217"/>
      <c r="H26" s="218"/>
      <c r="I26" s="226"/>
      <c r="J26" s="231">
        <f t="shared" si="0"/>
        <v>0</v>
      </c>
      <c r="K26" s="217"/>
      <c r="L26" s="218"/>
      <c r="M26" s="89">
        <f t="shared" si="1"/>
        <v>0</v>
      </c>
      <c r="O26" s="177" t="s">
        <v>130</v>
      </c>
      <c r="P26" s="178"/>
      <c r="Q26" s="179"/>
      <c r="R26" s="179"/>
      <c r="S26" s="180"/>
      <c r="T26" s="181"/>
      <c r="U26" s="182"/>
      <c r="W26" s="183"/>
    </row>
    <row r="27" spans="1:13" ht="13.5">
      <c r="A27" s="93">
        <v>12</v>
      </c>
      <c r="B27" s="132"/>
      <c r="C27" s="132"/>
      <c r="D27" s="136"/>
      <c r="E27" s="225"/>
      <c r="F27" s="217"/>
      <c r="G27" s="217"/>
      <c r="H27" s="218"/>
      <c r="I27" s="226"/>
      <c r="J27" s="231">
        <f t="shared" si="0"/>
        <v>0</v>
      </c>
      <c r="K27" s="217"/>
      <c r="L27" s="218"/>
      <c r="M27" s="89">
        <f t="shared" si="1"/>
        <v>0</v>
      </c>
    </row>
    <row r="28" spans="1:15" ht="13.5">
      <c r="A28" s="93">
        <v>13</v>
      </c>
      <c r="B28" s="132"/>
      <c r="C28" s="132"/>
      <c r="D28" s="136"/>
      <c r="E28" s="225"/>
      <c r="F28" s="217"/>
      <c r="G28" s="217"/>
      <c r="H28" s="218"/>
      <c r="I28" s="226"/>
      <c r="J28" s="231">
        <f t="shared" si="0"/>
        <v>0</v>
      </c>
      <c r="K28" s="217"/>
      <c r="L28" s="218"/>
      <c r="M28" s="89">
        <f t="shared" si="1"/>
        <v>0</v>
      </c>
      <c r="O28" t="s">
        <v>21</v>
      </c>
    </row>
    <row r="29" spans="1:17" ht="13.5">
      <c r="A29" s="93">
        <v>14</v>
      </c>
      <c r="B29" s="132"/>
      <c r="C29" s="132"/>
      <c r="D29" s="136"/>
      <c r="E29" s="225"/>
      <c r="F29" s="217"/>
      <c r="G29" s="217"/>
      <c r="H29" s="218"/>
      <c r="I29" s="226"/>
      <c r="J29" s="231">
        <f t="shared" si="0"/>
        <v>0</v>
      </c>
      <c r="K29" s="217"/>
      <c r="L29" s="218"/>
      <c r="M29" s="89">
        <f t="shared" si="1"/>
        <v>0</v>
      </c>
      <c r="O29" s="147" t="s">
        <v>122</v>
      </c>
      <c r="P29" s="90" t="s">
        <v>123</v>
      </c>
      <c r="Q29" s="148" t="s">
        <v>124</v>
      </c>
    </row>
    <row r="30" spans="1:17" ht="13.5">
      <c r="A30" s="93">
        <v>15</v>
      </c>
      <c r="B30" s="132"/>
      <c r="C30" s="132"/>
      <c r="D30" s="136"/>
      <c r="E30" s="225"/>
      <c r="F30" s="217"/>
      <c r="G30" s="217"/>
      <c r="H30" s="218"/>
      <c r="I30" s="226"/>
      <c r="J30" s="231">
        <f t="shared" si="0"/>
        <v>0</v>
      </c>
      <c r="K30" s="217"/>
      <c r="L30" s="218"/>
      <c r="M30" s="89">
        <f t="shared" si="1"/>
        <v>0</v>
      </c>
      <c r="O30" s="156">
        <f>SUM(J11:J15)</f>
        <v>0</v>
      </c>
      <c r="P30" s="157">
        <f>SUM(K11:K15)</f>
        <v>0</v>
      </c>
      <c r="Q30" s="158">
        <f>SUM(L11:L15)</f>
        <v>0</v>
      </c>
    </row>
    <row r="31" spans="1:17" ht="13.5">
      <c r="A31" s="93">
        <v>16</v>
      </c>
      <c r="B31" s="132"/>
      <c r="C31" s="132"/>
      <c r="D31" s="136"/>
      <c r="E31" s="225"/>
      <c r="F31" s="217"/>
      <c r="G31" s="217"/>
      <c r="H31" s="218"/>
      <c r="I31" s="226"/>
      <c r="J31" s="231">
        <f t="shared" si="0"/>
        <v>0</v>
      </c>
      <c r="K31" s="217"/>
      <c r="L31" s="218"/>
      <c r="M31" s="89">
        <f t="shared" si="1"/>
        <v>0</v>
      </c>
      <c r="O31" s="166">
        <f>SUM(J16:J40)</f>
        <v>0</v>
      </c>
      <c r="P31" s="167">
        <f>SUM(K16:K40)</f>
        <v>0</v>
      </c>
      <c r="Q31" s="168">
        <f>SUM(L16:L40)</f>
        <v>0</v>
      </c>
    </row>
    <row r="32" spans="1:17" ht="13.5">
      <c r="A32" s="93">
        <v>17</v>
      </c>
      <c r="B32" s="132"/>
      <c r="C32" s="132"/>
      <c r="D32" s="136"/>
      <c r="E32" s="225"/>
      <c r="F32" s="217"/>
      <c r="G32" s="217"/>
      <c r="H32" s="218"/>
      <c r="I32" s="226"/>
      <c r="J32" s="231">
        <f t="shared" si="0"/>
        <v>0</v>
      </c>
      <c r="K32" s="217"/>
      <c r="L32" s="218"/>
      <c r="M32" s="89">
        <f t="shared" si="1"/>
        <v>0</v>
      </c>
      <c r="O32" s="166">
        <f>J49</f>
        <v>0</v>
      </c>
      <c r="P32" s="173"/>
      <c r="Q32" s="174"/>
    </row>
    <row r="33" spans="1:17" ht="13.5">
      <c r="A33" s="93">
        <v>18</v>
      </c>
      <c r="B33" s="132"/>
      <c r="C33" s="132"/>
      <c r="D33" s="136"/>
      <c r="E33" s="225"/>
      <c r="F33" s="217"/>
      <c r="G33" s="217"/>
      <c r="H33" s="218"/>
      <c r="I33" s="226"/>
      <c r="J33" s="231">
        <f t="shared" si="0"/>
        <v>0</v>
      </c>
      <c r="K33" s="217"/>
      <c r="L33" s="218"/>
      <c r="M33" s="89">
        <f t="shared" si="1"/>
        <v>0</v>
      </c>
      <c r="O33" s="166">
        <f>J51</f>
        <v>0</v>
      </c>
      <c r="P33" s="173"/>
      <c r="Q33" s="174"/>
    </row>
    <row r="34" spans="1:17" ht="13.5">
      <c r="A34" s="93">
        <v>19</v>
      </c>
      <c r="B34" s="132"/>
      <c r="C34" s="132"/>
      <c r="D34" s="136"/>
      <c r="E34" s="225"/>
      <c r="F34" s="217"/>
      <c r="G34" s="217"/>
      <c r="H34" s="218"/>
      <c r="I34" s="226"/>
      <c r="J34" s="231">
        <f t="shared" si="0"/>
        <v>0</v>
      </c>
      <c r="K34" s="217"/>
      <c r="L34" s="218"/>
      <c r="M34" s="89">
        <f t="shared" si="1"/>
        <v>0</v>
      </c>
      <c r="O34" s="166">
        <f>J53</f>
        <v>0</v>
      </c>
      <c r="P34" s="173"/>
      <c r="Q34" s="174"/>
    </row>
    <row r="35" spans="1:17" ht="13.5">
      <c r="A35" s="93">
        <v>20</v>
      </c>
      <c r="B35" s="132"/>
      <c r="C35" s="132"/>
      <c r="D35" s="136"/>
      <c r="E35" s="225"/>
      <c r="F35" s="217"/>
      <c r="G35" s="217"/>
      <c r="H35" s="218"/>
      <c r="I35" s="226"/>
      <c r="J35" s="231">
        <f t="shared" si="0"/>
        <v>0</v>
      </c>
      <c r="K35" s="217"/>
      <c r="L35" s="218"/>
      <c r="M35" s="89">
        <f t="shared" si="1"/>
        <v>0</v>
      </c>
      <c r="O35" s="184">
        <f>J55</f>
        <v>0</v>
      </c>
      <c r="P35" s="185"/>
      <c r="Q35" s="186"/>
    </row>
    <row r="36" spans="1:13" ht="13.5">
      <c r="A36" s="93">
        <v>21</v>
      </c>
      <c r="B36" s="132"/>
      <c r="C36" s="132"/>
      <c r="D36" s="136"/>
      <c r="E36" s="225"/>
      <c r="F36" s="217"/>
      <c r="G36" s="217"/>
      <c r="H36" s="218"/>
      <c r="I36" s="226"/>
      <c r="J36" s="231">
        <f t="shared" si="0"/>
        <v>0</v>
      </c>
      <c r="K36" s="217"/>
      <c r="L36" s="218"/>
      <c r="M36" s="89">
        <f t="shared" si="1"/>
        <v>0</v>
      </c>
    </row>
    <row r="37" spans="1:13" ht="13.5">
      <c r="A37" s="93">
        <v>22</v>
      </c>
      <c r="B37" s="132"/>
      <c r="C37" s="132"/>
      <c r="D37" s="136"/>
      <c r="E37" s="225"/>
      <c r="F37" s="217"/>
      <c r="G37" s="217"/>
      <c r="H37" s="218"/>
      <c r="I37" s="226"/>
      <c r="J37" s="231">
        <f t="shared" si="0"/>
        <v>0</v>
      </c>
      <c r="K37" s="217"/>
      <c r="L37" s="218"/>
      <c r="M37" s="89">
        <f>E37*$E$10+F37*$F$10+I37*$I$10+G37*$G$10+H37*$H$10+J37*$J$10+K37*$K$10+L37*$L$10</f>
        <v>0</v>
      </c>
    </row>
    <row r="38" spans="1:13" ht="13.5">
      <c r="A38" s="93">
        <v>23</v>
      </c>
      <c r="B38" s="132"/>
      <c r="C38" s="132"/>
      <c r="D38" s="136"/>
      <c r="E38" s="225"/>
      <c r="F38" s="217"/>
      <c r="G38" s="217"/>
      <c r="H38" s="218"/>
      <c r="I38" s="226"/>
      <c r="J38" s="231">
        <f t="shared" si="0"/>
        <v>0</v>
      </c>
      <c r="K38" s="217"/>
      <c r="L38" s="218"/>
      <c r="M38" s="89">
        <f>E38*$E$10+F38*$F$10+I38*$I$10+G38*$G$10+H38*$H$10+J38*$J$10+K38*$K$10+L38*$L$10</f>
        <v>0</v>
      </c>
    </row>
    <row r="39" spans="1:13" ht="13.5">
      <c r="A39" s="93">
        <v>24</v>
      </c>
      <c r="B39" s="132"/>
      <c r="C39" s="132"/>
      <c r="D39" s="136"/>
      <c r="E39" s="225"/>
      <c r="F39" s="217"/>
      <c r="G39" s="217"/>
      <c r="H39" s="218"/>
      <c r="I39" s="226"/>
      <c r="J39" s="231">
        <f t="shared" si="0"/>
        <v>0</v>
      </c>
      <c r="K39" s="217"/>
      <c r="L39" s="218"/>
      <c r="M39" s="89">
        <f t="shared" si="1"/>
        <v>0</v>
      </c>
    </row>
    <row r="40" spans="1:13" ht="14.25" thickBot="1">
      <c r="A40" s="94">
        <v>25</v>
      </c>
      <c r="B40" s="135"/>
      <c r="C40" s="135"/>
      <c r="D40" s="139"/>
      <c r="E40" s="229"/>
      <c r="F40" s="221"/>
      <c r="G40" s="221"/>
      <c r="H40" s="222"/>
      <c r="I40" s="226"/>
      <c r="J40" s="233">
        <f t="shared" si="0"/>
        <v>0</v>
      </c>
      <c r="K40" s="221"/>
      <c r="L40" s="222"/>
      <c r="M40" s="97">
        <f t="shared" si="1"/>
        <v>0</v>
      </c>
    </row>
    <row r="41" spans="1:13" ht="13.5">
      <c r="A41" s="98"/>
      <c r="B41" s="332" t="s">
        <v>102</v>
      </c>
      <c r="C41" s="341"/>
      <c r="D41" s="341"/>
      <c r="E41" s="125">
        <f>SUM(E11:E40)*570</f>
        <v>0</v>
      </c>
      <c r="F41" s="107">
        <f>SUM(F11:F40)*710</f>
        <v>0</v>
      </c>
      <c r="G41" s="107">
        <f>SUM(G11:G40)*430</f>
        <v>0</v>
      </c>
      <c r="H41" s="126">
        <f>SUM(H11:H40)*570</f>
        <v>0</v>
      </c>
      <c r="I41" s="115">
        <f>SUM(I11:I40)*300</f>
        <v>0</v>
      </c>
      <c r="J41" s="107">
        <f>SUM(J11:J40)*211</f>
        <v>0</v>
      </c>
      <c r="K41" s="107">
        <f>SUM(K11:K40)*99</f>
        <v>0</v>
      </c>
      <c r="L41" s="107">
        <f>SUM(L11:L40)*198</f>
        <v>0</v>
      </c>
      <c r="M41" s="342">
        <f>SUM(M11:M40)</f>
        <v>0</v>
      </c>
    </row>
    <row r="42" spans="1:13" ht="13.5">
      <c r="A42" s="99"/>
      <c r="B42" s="345" t="s">
        <v>103</v>
      </c>
      <c r="C42" s="332"/>
      <c r="D42" s="332"/>
      <c r="E42" s="379" t="s">
        <v>104</v>
      </c>
      <c r="F42" s="379"/>
      <c r="G42" s="379"/>
      <c r="H42" s="379"/>
      <c r="I42" s="285" t="s">
        <v>105</v>
      </c>
      <c r="J42" s="380" t="s">
        <v>106</v>
      </c>
      <c r="K42" s="381"/>
      <c r="L42" s="382"/>
      <c r="M42" s="343"/>
    </row>
    <row r="43" spans="1:13" ht="14.25" thickBot="1">
      <c r="A43" s="100"/>
      <c r="B43" s="346"/>
      <c r="C43" s="347"/>
      <c r="D43" s="347"/>
      <c r="E43" s="383">
        <f>SUM(E41:H41)</f>
        <v>0</v>
      </c>
      <c r="F43" s="383"/>
      <c r="G43" s="383"/>
      <c r="H43" s="383"/>
      <c r="I43" s="286">
        <f>I41</f>
        <v>0</v>
      </c>
      <c r="J43" s="384">
        <f>SUM(J41:L41)</f>
        <v>0</v>
      </c>
      <c r="K43" s="385"/>
      <c r="L43" s="386"/>
      <c r="M43" s="344"/>
    </row>
    <row r="45" spans="1:13" s="102" customFormat="1" ht="15" thickBot="1">
      <c r="A45" s="354" t="s">
        <v>203</v>
      </c>
      <c r="B45" s="354"/>
      <c r="C45" s="354"/>
      <c r="D45" s="288"/>
      <c r="E45" s="289"/>
      <c r="F45" t="s">
        <v>107</v>
      </c>
      <c r="G45"/>
      <c r="H45"/>
      <c r="I45"/>
      <c r="J45"/>
      <c r="K45"/>
      <c r="L45"/>
      <c r="M45"/>
    </row>
    <row r="46" spans="1:13" ht="13.5">
      <c r="A46" s="390"/>
      <c r="B46" s="391"/>
      <c r="C46" s="391"/>
      <c r="D46" s="391"/>
      <c r="E46" s="372" t="s">
        <v>72</v>
      </c>
      <c r="F46" s="374" t="s">
        <v>73</v>
      </c>
      <c r="G46" s="339" t="s">
        <v>74</v>
      </c>
      <c r="H46" s="357" t="s">
        <v>72</v>
      </c>
      <c r="I46" s="124" t="s">
        <v>81</v>
      </c>
      <c r="J46" s="359" t="s">
        <v>155</v>
      </c>
      <c r="K46" s="398"/>
      <c r="L46" s="399"/>
      <c r="M46" s="361"/>
    </row>
    <row r="47" spans="1:13" ht="13.5">
      <c r="A47" s="392"/>
      <c r="B47" s="393"/>
      <c r="C47" s="393"/>
      <c r="D47" s="393"/>
      <c r="E47" s="394"/>
      <c r="F47" s="395"/>
      <c r="G47" s="396"/>
      <c r="H47" s="397"/>
      <c r="I47" s="121" t="s">
        <v>86</v>
      </c>
      <c r="J47" s="120" t="s">
        <v>87</v>
      </c>
      <c r="K47" s="403"/>
      <c r="L47" s="404"/>
      <c r="M47" s="362"/>
    </row>
    <row r="48" spans="1:13" ht="13.5">
      <c r="A48" s="365"/>
      <c r="B48" s="406" t="s">
        <v>108</v>
      </c>
      <c r="C48" s="407"/>
      <c r="D48" s="407"/>
      <c r="E48" s="277">
        <f>P60</f>
        <v>570</v>
      </c>
      <c r="F48" s="278">
        <f>Q60</f>
        <v>710</v>
      </c>
      <c r="G48" s="278">
        <f>R60</f>
        <v>430</v>
      </c>
      <c r="H48" s="279">
        <f>P60</f>
        <v>570</v>
      </c>
      <c r="I48" s="280">
        <f>S60</f>
        <v>300</v>
      </c>
      <c r="J48" s="281">
        <f>T60</f>
        <v>211</v>
      </c>
      <c r="K48" s="410"/>
      <c r="L48" s="411"/>
      <c r="M48" s="405">
        <f>E49*$E$48+F49*$F$48+I49*$I$48+G49*$G$48+H49*$H$48+J49*$J$48</f>
        <v>0</v>
      </c>
    </row>
    <row r="49" spans="1:13" ht="13.5">
      <c r="A49" s="389"/>
      <c r="B49" s="408"/>
      <c r="C49" s="409"/>
      <c r="D49" s="409"/>
      <c r="E49" s="117"/>
      <c r="F49" s="95"/>
      <c r="G49" s="95"/>
      <c r="H49" s="96"/>
      <c r="I49" s="122"/>
      <c r="J49" s="212">
        <f>I49</f>
        <v>0</v>
      </c>
      <c r="K49" s="412"/>
      <c r="L49" s="413"/>
      <c r="M49" s="405"/>
    </row>
    <row r="50" spans="1:13" ht="13.5">
      <c r="A50" s="365"/>
      <c r="B50" s="416" t="s">
        <v>109</v>
      </c>
      <c r="C50" s="417"/>
      <c r="D50" s="417"/>
      <c r="E50" s="277">
        <f>P61</f>
        <v>540</v>
      </c>
      <c r="F50" s="278">
        <f>Q61</f>
        <v>680</v>
      </c>
      <c r="G50" s="278">
        <f>R61</f>
        <v>410</v>
      </c>
      <c r="H50" s="279">
        <f>P61</f>
        <v>540</v>
      </c>
      <c r="I50" s="280">
        <f>S60</f>
        <v>300</v>
      </c>
      <c r="J50" s="281">
        <f>T60</f>
        <v>211</v>
      </c>
      <c r="K50" s="412"/>
      <c r="L50" s="413"/>
      <c r="M50" s="387">
        <f>E51*$E$50+F51*$F$50+G51*$G$50+H51*$H$50+I51*$I$50+J51*$J$50</f>
        <v>0</v>
      </c>
    </row>
    <row r="51" spans="1:13" ht="13.5">
      <c r="A51" s="389"/>
      <c r="B51" s="418"/>
      <c r="C51" s="419"/>
      <c r="D51" s="419"/>
      <c r="E51" s="118"/>
      <c r="F51" s="103"/>
      <c r="G51" s="103"/>
      <c r="H51" s="119"/>
      <c r="I51" s="123"/>
      <c r="J51" s="211">
        <f>I51</f>
        <v>0</v>
      </c>
      <c r="K51" s="412"/>
      <c r="L51" s="413"/>
      <c r="M51" s="388"/>
    </row>
    <row r="52" spans="1:13" ht="13.5">
      <c r="A52" s="365"/>
      <c r="B52" s="416" t="s">
        <v>110</v>
      </c>
      <c r="C52" s="417"/>
      <c r="D52" s="417"/>
      <c r="E52" s="277">
        <f>P62</f>
        <v>430</v>
      </c>
      <c r="F52" s="278">
        <f>Q62</f>
        <v>580</v>
      </c>
      <c r="G52" s="278">
        <f>R62</f>
        <v>350</v>
      </c>
      <c r="H52" s="279">
        <f>P62</f>
        <v>430</v>
      </c>
      <c r="I52" s="280">
        <f>S60</f>
        <v>300</v>
      </c>
      <c r="J52" s="281">
        <f>T60</f>
        <v>211</v>
      </c>
      <c r="K52" s="412"/>
      <c r="L52" s="413"/>
      <c r="M52" s="387">
        <f>E53*$E$52+F53*$F$52+G53*$G$52+H53*$H$52+I53*$I$52+J53*$J$52</f>
        <v>0</v>
      </c>
    </row>
    <row r="53" spans="1:13" ht="13.5">
      <c r="A53" s="389"/>
      <c r="B53" s="418"/>
      <c r="C53" s="419"/>
      <c r="D53" s="419"/>
      <c r="E53" s="118"/>
      <c r="F53" s="103"/>
      <c r="G53" s="103"/>
      <c r="H53" s="119"/>
      <c r="I53" s="123"/>
      <c r="J53" s="211">
        <f>I53</f>
        <v>0</v>
      </c>
      <c r="K53" s="412"/>
      <c r="L53" s="413"/>
      <c r="M53" s="388"/>
    </row>
    <row r="54" spans="1:13" ht="40.5">
      <c r="A54" s="365"/>
      <c r="B54" s="420" t="s">
        <v>189</v>
      </c>
      <c r="C54" s="417"/>
      <c r="D54" s="417"/>
      <c r="E54" s="277">
        <f>P63</f>
        <v>0</v>
      </c>
      <c r="F54" s="278">
        <f>Q63</f>
        <v>0</v>
      </c>
      <c r="G54" s="278">
        <f>R63</f>
        <v>0</v>
      </c>
      <c r="H54" s="279">
        <f>P63</f>
        <v>0</v>
      </c>
      <c r="I54" s="280">
        <f>S63</f>
        <v>0</v>
      </c>
      <c r="J54" s="281">
        <f>T60</f>
        <v>211</v>
      </c>
      <c r="K54" s="412"/>
      <c r="L54" s="413"/>
      <c r="M54" s="387">
        <f>J55*$J$48</f>
        <v>0</v>
      </c>
    </row>
    <row r="55" spans="1:13" ht="14.25" thickBot="1">
      <c r="A55" s="389"/>
      <c r="B55" s="418"/>
      <c r="C55" s="419"/>
      <c r="D55" s="419"/>
      <c r="E55" s="118"/>
      <c r="F55" s="103"/>
      <c r="G55" s="103"/>
      <c r="H55" s="119"/>
      <c r="I55" s="123"/>
      <c r="J55" s="211">
        <f>I55</f>
        <v>0</v>
      </c>
      <c r="K55" s="414"/>
      <c r="L55" s="415"/>
      <c r="M55" s="421"/>
    </row>
    <row r="56" spans="1:13" ht="13.5">
      <c r="A56" s="365"/>
      <c r="B56" s="345" t="s">
        <v>103</v>
      </c>
      <c r="C56" s="332"/>
      <c r="D56" s="332"/>
      <c r="E56" s="428" t="s">
        <v>104</v>
      </c>
      <c r="F56" s="428"/>
      <c r="G56" s="428"/>
      <c r="H56" s="428"/>
      <c r="I56" s="284" t="s">
        <v>105</v>
      </c>
      <c r="J56" s="400" t="s">
        <v>106</v>
      </c>
      <c r="K56" s="401"/>
      <c r="L56" s="402"/>
      <c r="M56" s="342">
        <f>SUM(M48:M55)</f>
        <v>0</v>
      </c>
    </row>
    <row r="57" spans="1:13" ht="14.25" thickBot="1">
      <c r="A57" s="427"/>
      <c r="B57" s="346"/>
      <c r="C57" s="347"/>
      <c r="D57" s="347"/>
      <c r="E57" s="444">
        <f>SUM(M48:M53)-$I$48*(I49+I51+I53)-$J$48*(J49+J51+J53)</f>
        <v>0</v>
      </c>
      <c r="F57" s="444"/>
      <c r="G57" s="444"/>
      <c r="H57" s="444"/>
      <c r="I57" s="287">
        <f>$I$48*(I49+I51+I53)</f>
        <v>0</v>
      </c>
      <c r="J57" s="445">
        <f>$J$48*(J49+J51+J53+J55)</f>
        <v>0</v>
      </c>
      <c r="K57" s="446"/>
      <c r="L57" s="447"/>
      <c r="M57" s="344"/>
    </row>
    <row r="58" spans="1:13" s="106" customFormat="1" ht="13.5">
      <c r="A58" s="104"/>
      <c r="B58" s="105"/>
      <c r="C58" s="105"/>
      <c r="D58" s="105"/>
      <c r="E58" s="104"/>
      <c r="F58" s="104"/>
      <c r="G58" s="104"/>
      <c r="H58" s="104"/>
      <c r="I58" s="104"/>
      <c r="J58" s="104"/>
      <c r="K58" s="104"/>
      <c r="L58" s="104"/>
      <c r="M58" s="105"/>
    </row>
    <row r="59" spans="1:22" ht="15" thickBot="1">
      <c r="A59" s="422" t="s">
        <v>204</v>
      </c>
      <c r="B59" s="423"/>
      <c r="C59" s="423"/>
      <c r="D59" s="424"/>
      <c r="E59" s="101"/>
      <c r="F59" s="425" t="s">
        <v>107</v>
      </c>
      <c r="G59" s="426"/>
      <c r="H59" s="426"/>
      <c r="I59" s="426"/>
      <c r="J59" s="426"/>
      <c r="K59" s="426"/>
      <c r="L59" s="426"/>
      <c r="M59" s="426"/>
      <c r="O59" s="73" t="s">
        <v>190</v>
      </c>
      <c r="P59" s="90" t="s">
        <v>72</v>
      </c>
      <c r="Q59" s="90" t="s">
        <v>73</v>
      </c>
      <c r="R59" s="90" t="s">
        <v>74</v>
      </c>
      <c r="S59" s="73" t="s">
        <v>86</v>
      </c>
      <c r="T59" s="73" t="s">
        <v>87</v>
      </c>
      <c r="U59" s="73" t="s">
        <v>152</v>
      </c>
      <c r="V59" s="73" t="s">
        <v>153</v>
      </c>
    </row>
    <row r="60" spans="1:22" ht="243">
      <c r="A60" s="390"/>
      <c r="B60" s="391"/>
      <c r="C60" s="391"/>
      <c r="D60" s="391"/>
      <c r="E60" s="369" t="s">
        <v>72</v>
      </c>
      <c r="F60" s="374" t="s">
        <v>73</v>
      </c>
      <c r="G60" s="429" t="s">
        <v>74</v>
      </c>
      <c r="H60" s="369" t="s">
        <v>72</v>
      </c>
      <c r="I60" s="431" t="s">
        <v>193</v>
      </c>
      <c r="J60" s="398"/>
      <c r="K60" s="398"/>
      <c r="L60" s="399"/>
      <c r="M60" s="361" t="s">
        <v>83</v>
      </c>
      <c r="O60" s="73" t="s">
        <v>187</v>
      </c>
      <c r="P60" s="90">
        <v>570</v>
      </c>
      <c r="Q60" s="90">
        <v>710</v>
      </c>
      <c r="R60" s="90">
        <v>430</v>
      </c>
      <c r="S60" s="90">
        <v>300</v>
      </c>
      <c r="T60" s="90">
        <v>211</v>
      </c>
      <c r="U60" s="90">
        <v>99</v>
      </c>
      <c r="V60" s="90">
        <v>198</v>
      </c>
    </row>
    <row r="61" spans="1:22" ht="13.5">
      <c r="A61" s="392"/>
      <c r="B61" s="393"/>
      <c r="C61" s="393"/>
      <c r="D61" s="393"/>
      <c r="E61" s="371"/>
      <c r="F61" s="395"/>
      <c r="G61" s="430"/>
      <c r="H61" s="371"/>
      <c r="I61" s="432"/>
      <c r="J61" s="433"/>
      <c r="K61" s="433"/>
      <c r="L61" s="434"/>
      <c r="M61" s="362"/>
      <c r="O61" s="73" t="s">
        <v>128</v>
      </c>
      <c r="P61" s="90">
        <v>540</v>
      </c>
      <c r="Q61" s="90">
        <v>680</v>
      </c>
      <c r="R61" s="90">
        <v>410</v>
      </c>
      <c r="S61" s="90"/>
      <c r="T61" s="90"/>
      <c r="U61" s="90"/>
      <c r="V61" s="90"/>
    </row>
    <row r="62" spans="1:22" ht="13.5">
      <c r="A62" s="365"/>
      <c r="B62" s="406" t="s">
        <v>108</v>
      </c>
      <c r="C62" s="407"/>
      <c r="D62" s="407"/>
      <c r="E62" s="280">
        <f>P60</f>
        <v>570</v>
      </c>
      <c r="F62" s="438"/>
      <c r="G62" s="438"/>
      <c r="H62" s="280">
        <f>P60</f>
        <v>570</v>
      </c>
      <c r="I62" s="432"/>
      <c r="J62" s="433"/>
      <c r="K62" s="433"/>
      <c r="L62" s="434"/>
      <c r="M62" s="405">
        <f>E63*570+F63*710+I63*300+G63*430+H63*570+J63*211+K63*99+L63*198</f>
        <v>0</v>
      </c>
      <c r="O62" s="73" t="s">
        <v>129</v>
      </c>
      <c r="P62" s="90">
        <v>430</v>
      </c>
      <c r="Q62" s="90">
        <v>580</v>
      </c>
      <c r="R62" s="90">
        <v>350</v>
      </c>
      <c r="S62" s="90"/>
      <c r="T62" s="90"/>
      <c r="U62" s="90"/>
      <c r="V62" s="90"/>
    </row>
    <row r="63" spans="1:22" ht="13.5">
      <c r="A63" s="389"/>
      <c r="B63" s="408"/>
      <c r="C63" s="409"/>
      <c r="D63" s="409"/>
      <c r="E63" s="122"/>
      <c r="F63" s="439"/>
      <c r="G63" s="439"/>
      <c r="H63" s="122"/>
      <c r="I63" s="432"/>
      <c r="J63" s="433"/>
      <c r="K63" s="433"/>
      <c r="L63" s="434"/>
      <c r="M63" s="405"/>
      <c r="O63" s="73" t="s">
        <v>188</v>
      </c>
      <c r="P63" s="90">
        <v>0</v>
      </c>
      <c r="Q63" s="90">
        <v>0</v>
      </c>
      <c r="R63" s="90">
        <v>0</v>
      </c>
      <c r="S63" s="90">
        <v>0</v>
      </c>
      <c r="T63" s="90"/>
      <c r="U63" s="90"/>
      <c r="V63" s="90"/>
    </row>
    <row r="64" spans="1:20" ht="13.5">
      <c r="A64" s="365"/>
      <c r="B64" s="416" t="s">
        <v>109</v>
      </c>
      <c r="C64" s="417"/>
      <c r="D64" s="417"/>
      <c r="E64" s="280">
        <f>P61</f>
        <v>540</v>
      </c>
      <c r="F64" s="439"/>
      <c r="G64" s="439"/>
      <c r="H64" s="280">
        <f>P61</f>
        <v>540</v>
      </c>
      <c r="I64" s="432"/>
      <c r="J64" s="433"/>
      <c r="K64" s="433"/>
      <c r="L64" s="434"/>
      <c r="M64" s="387">
        <f>E65*540+F65*680+G65*410+H65*540+I65*300+J65*211</f>
        <v>0</v>
      </c>
      <c r="O64" s="328" t="s">
        <v>191</v>
      </c>
      <c r="P64" s="329"/>
      <c r="Q64" s="329"/>
      <c r="R64" s="329"/>
      <c r="S64" s="329"/>
      <c r="T64" s="329"/>
    </row>
    <row r="65" spans="1:13" ht="13.5">
      <c r="A65" s="389"/>
      <c r="B65" s="418"/>
      <c r="C65" s="419"/>
      <c r="D65" s="419"/>
      <c r="E65" s="123"/>
      <c r="F65" s="439"/>
      <c r="G65" s="439"/>
      <c r="H65" s="123"/>
      <c r="I65" s="432"/>
      <c r="J65" s="433"/>
      <c r="K65" s="433"/>
      <c r="L65" s="434"/>
      <c r="M65" s="388"/>
    </row>
    <row r="66" spans="1:13" ht="13.5">
      <c r="A66" s="365"/>
      <c r="B66" s="416" t="s">
        <v>110</v>
      </c>
      <c r="C66" s="417"/>
      <c r="D66" s="417"/>
      <c r="E66" s="280">
        <f>P62</f>
        <v>430</v>
      </c>
      <c r="F66" s="439"/>
      <c r="G66" s="439"/>
      <c r="H66" s="280">
        <f>P62</f>
        <v>430</v>
      </c>
      <c r="I66" s="432"/>
      <c r="J66" s="433"/>
      <c r="K66" s="433"/>
      <c r="L66" s="434"/>
      <c r="M66" s="387">
        <f>E67*430+F67*580+G67*350+H67*430+I67*300+J67*211</f>
        <v>0</v>
      </c>
    </row>
    <row r="67" spans="1:13" ht="13.5">
      <c r="A67" s="389"/>
      <c r="B67" s="418"/>
      <c r="C67" s="419"/>
      <c r="D67" s="419"/>
      <c r="E67" s="123"/>
      <c r="F67" s="439"/>
      <c r="G67" s="439"/>
      <c r="H67" s="123"/>
      <c r="I67" s="432"/>
      <c r="J67" s="433"/>
      <c r="K67" s="433"/>
      <c r="L67" s="434"/>
      <c r="M67" s="388"/>
    </row>
    <row r="68" spans="1:13" ht="12.75" customHeight="1">
      <c r="A68" s="365"/>
      <c r="B68" s="420" t="s">
        <v>192</v>
      </c>
      <c r="C68" s="417"/>
      <c r="D68" s="417"/>
      <c r="E68" s="280">
        <f>P63</f>
        <v>0</v>
      </c>
      <c r="F68" s="439"/>
      <c r="G68" s="439"/>
      <c r="H68" s="280">
        <f>P63</f>
        <v>0</v>
      </c>
      <c r="I68" s="432"/>
      <c r="J68" s="433"/>
      <c r="K68" s="433"/>
      <c r="L68" s="434"/>
      <c r="M68" s="387">
        <f>J69*211</f>
        <v>0</v>
      </c>
    </row>
    <row r="69" spans="1:13" ht="14.25" thickBot="1">
      <c r="A69" s="389"/>
      <c r="B69" s="418"/>
      <c r="C69" s="419"/>
      <c r="D69" s="419"/>
      <c r="E69" s="123"/>
      <c r="F69" s="440"/>
      <c r="G69" s="440"/>
      <c r="H69" s="123"/>
      <c r="I69" s="435"/>
      <c r="J69" s="436"/>
      <c r="K69" s="436"/>
      <c r="L69" s="437"/>
      <c r="M69" s="421"/>
    </row>
    <row r="70" spans="1:13" ht="13.5">
      <c r="A70" s="365"/>
      <c r="B70" s="452" t="s">
        <v>111</v>
      </c>
      <c r="C70" s="458"/>
      <c r="D70" s="458"/>
      <c r="E70" s="458"/>
      <c r="F70" s="458"/>
      <c r="G70" s="458"/>
      <c r="H70" s="458"/>
      <c r="I70" s="458"/>
      <c r="J70" s="458"/>
      <c r="K70" s="458"/>
      <c r="L70" s="458"/>
      <c r="M70" s="342">
        <f>SUM(M62:M69)</f>
        <v>0</v>
      </c>
    </row>
    <row r="71" spans="1:13" ht="14.25" thickBot="1">
      <c r="A71" s="427"/>
      <c r="B71" s="459"/>
      <c r="C71" s="460"/>
      <c r="D71" s="460"/>
      <c r="E71" s="460"/>
      <c r="F71" s="460"/>
      <c r="G71" s="460"/>
      <c r="H71" s="460"/>
      <c r="I71" s="460"/>
      <c r="J71" s="460"/>
      <c r="K71" s="460"/>
      <c r="L71" s="460"/>
      <c r="M71" s="344"/>
    </row>
    <row r="73" ht="18.75" customHeight="1" thickBot="1">
      <c r="A73" s="292" t="s">
        <v>205</v>
      </c>
    </row>
    <row r="74" spans="1:13" ht="13.5">
      <c r="A74" s="390" t="s">
        <v>149</v>
      </c>
      <c r="B74" s="391"/>
      <c r="C74" s="391"/>
      <c r="D74" s="391"/>
      <c r="E74" s="391"/>
      <c r="F74" s="391"/>
      <c r="G74" s="391"/>
      <c r="H74" s="391"/>
      <c r="I74" s="391"/>
      <c r="J74" s="391"/>
      <c r="K74" s="391"/>
      <c r="L74" s="391"/>
      <c r="M74" s="448"/>
    </row>
    <row r="75" spans="1:13" ht="13.5">
      <c r="A75" s="449"/>
      <c r="B75" s="450"/>
      <c r="C75" s="450"/>
      <c r="D75" s="450"/>
      <c r="E75" s="450"/>
      <c r="F75" s="450"/>
      <c r="G75" s="450"/>
      <c r="H75" s="450"/>
      <c r="I75" s="450"/>
      <c r="J75" s="450"/>
      <c r="K75" s="450"/>
      <c r="L75" s="450"/>
      <c r="M75" s="451"/>
    </row>
    <row r="76" spans="1:13" ht="13.5">
      <c r="A76" s="206"/>
      <c r="B76" s="207"/>
      <c r="C76" s="207"/>
      <c r="D76" s="207"/>
      <c r="E76" s="207"/>
      <c r="F76" s="207"/>
      <c r="G76" s="207"/>
      <c r="H76" s="207"/>
      <c r="I76" s="207"/>
      <c r="J76" s="207"/>
      <c r="K76" s="207"/>
      <c r="L76" s="207"/>
      <c r="M76" s="208"/>
    </row>
    <row r="77" spans="1:13" ht="13.5">
      <c r="A77" s="99"/>
      <c r="B77" s="79" t="s">
        <v>150</v>
      </c>
      <c r="C77" s="79"/>
      <c r="D77" s="79"/>
      <c r="E77" s="79"/>
      <c r="F77" s="79"/>
      <c r="G77" s="79"/>
      <c r="H77" s="210" t="s">
        <v>151</v>
      </c>
      <c r="I77" s="79"/>
      <c r="J77" s="79"/>
      <c r="K77" s="79"/>
      <c r="L77" s="79"/>
      <c r="M77" s="209"/>
    </row>
    <row r="78" spans="1:13" ht="14.25" thickBot="1">
      <c r="A78" s="100"/>
      <c r="B78" s="204"/>
      <c r="C78" s="204"/>
      <c r="D78" s="204"/>
      <c r="E78" s="204"/>
      <c r="F78" s="204"/>
      <c r="G78" s="204"/>
      <c r="H78" s="204"/>
      <c r="I78" s="204"/>
      <c r="J78" s="204"/>
      <c r="K78" s="204"/>
      <c r="L78" s="204"/>
      <c r="M78" s="205"/>
    </row>
  </sheetData>
  <sheetProtection/>
  <mergeCells count="90">
    <mergeCell ref="A74:M75"/>
    <mergeCell ref="B2:C2"/>
    <mergeCell ref="B4:C5"/>
    <mergeCell ref="C8:C10"/>
    <mergeCell ref="M66:M67"/>
    <mergeCell ref="A68:A69"/>
    <mergeCell ref="B68:D69"/>
    <mergeCell ref="A70:A71"/>
    <mergeCell ref="B70:L71"/>
    <mergeCell ref="M70:M71"/>
    <mergeCell ref="L1:M1"/>
    <mergeCell ref="D7:G7"/>
    <mergeCell ref="I7:M7"/>
    <mergeCell ref="M60:M61"/>
    <mergeCell ref="E57:H57"/>
    <mergeCell ref="J57:L57"/>
    <mergeCell ref="A60:D61"/>
    <mergeCell ref="E60:E61"/>
    <mergeCell ref="B52:D53"/>
    <mergeCell ref="A48:A49"/>
    <mergeCell ref="A64:A65"/>
    <mergeCell ref="B64:D65"/>
    <mergeCell ref="M68:M69"/>
    <mergeCell ref="M64:M65"/>
    <mergeCell ref="A66:A67"/>
    <mergeCell ref="I60:L69"/>
    <mergeCell ref="B66:D67"/>
    <mergeCell ref="A62:A63"/>
    <mergeCell ref="B62:D63"/>
    <mergeCell ref="F62:G69"/>
    <mergeCell ref="A59:D59"/>
    <mergeCell ref="F59:M59"/>
    <mergeCell ref="A56:A57"/>
    <mergeCell ref="B56:D57"/>
    <mergeCell ref="E56:H56"/>
    <mergeCell ref="F60:F61"/>
    <mergeCell ref="G60:G61"/>
    <mergeCell ref="H60:H61"/>
    <mergeCell ref="M62:M63"/>
    <mergeCell ref="B48:D49"/>
    <mergeCell ref="K48:L55"/>
    <mergeCell ref="M48:M49"/>
    <mergeCell ref="A50:A51"/>
    <mergeCell ref="B50:D51"/>
    <mergeCell ref="M52:M53"/>
    <mergeCell ref="A54:A55"/>
    <mergeCell ref="B54:D55"/>
    <mergeCell ref="M54:M55"/>
    <mergeCell ref="H46:H47"/>
    <mergeCell ref="J46:L46"/>
    <mergeCell ref="J56:L56"/>
    <mergeCell ref="M56:M57"/>
    <mergeCell ref="M46:M47"/>
    <mergeCell ref="K47:L47"/>
    <mergeCell ref="E42:H42"/>
    <mergeCell ref="J42:L42"/>
    <mergeCell ref="E43:H43"/>
    <mergeCell ref="J43:L43"/>
    <mergeCell ref="M50:M51"/>
    <mergeCell ref="A52:A53"/>
    <mergeCell ref="A46:D47"/>
    <mergeCell ref="E46:E47"/>
    <mergeCell ref="F46:F47"/>
    <mergeCell ref="G46:G47"/>
    <mergeCell ref="A8:A10"/>
    <mergeCell ref="B8:B10"/>
    <mergeCell ref="D8:D10"/>
    <mergeCell ref="E8:E9"/>
    <mergeCell ref="F8:F9"/>
    <mergeCell ref="A11:A15"/>
    <mergeCell ref="B3:C3"/>
    <mergeCell ref="D3:G3"/>
    <mergeCell ref="I3:J3"/>
    <mergeCell ref="K3:M3"/>
    <mergeCell ref="F1:I1"/>
    <mergeCell ref="A45:C45"/>
    <mergeCell ref="L5:M5"/>
    <mergeCell ref="H8:H9"/>
    <mergeCell ref="J8:L8"/>
    <mergeCell ref="M8:M10"/>
    <mergeCell ref="O64:T64"/>
    <mergeCell ref="O19:R19"/>
    <mergeCell ref="D2:G2"/>
    <mergeCell ref="I2:J2"/>
    <mergeCell ref="K2:M2"/>
    <mergeCell ref="L4:M4"/>
    <mergeCell ref="G8:G9"/>
    <mergeCell ref="B41:D41"/>
    <mergeCell ref="M41:M43"/>
    <mergeCell ref="B42:D43"/>
  </mergeCells>
  <conditionalFormatting sqref="J11">
    <cfRule type="expression" priority="337" dxfId="175" stopIfTrue="1">
      <formula>$I$11=1</formula>
    </cfRule>
  </conditionalFormatting>
  <conditionalFormatting sqref="J12">
    <cfRule type="expression" priority="336" dxfId="175" stopIfTrue="1">
      <formula>$I$12=1</formula>
    </cfRule>
  </conditionalFormatting>
  <conditionalFormatting sqref="J13">
    <cfRule type="expression" priority="335" dxfId="175" stopIfTrue="1">
      <formula>$I$13=1</formula>
    </cfRule>
  </conditionalFormatting>
  <conditionalFormatting sqref="J14">
    <cfRule type="expression" priority="334" dxfId="175" stopIfTrue="1">
      <formula>$I$14=1</formula>
    </cfRule>
  </conditionalFormatting>
  <conditionalFormatting sqref="J15">
    <cfRule type="expression" priority="333" dxfId="175" stopIfTrue="1">
      <formula>$I$15=1</formula>
    </cfRule>
  </conditionalFormatting>
  <conditionalFormatting sqref="J16">
    <cfRule type="expression" priority="332" dxfId="175" stopIfTrue="1">
      <formula>$I$16=1</formula>
    </cfRule>
  </conditionalFormatting>
  <conditionalFormatting sqref="J17">
    <cfRule type="expression" priority="331" dxfId="175" stopIfTrue="1">
      <formula>$I$17=1</formula>
    </cfRule>
  </conditionalFormatting>
  <conditionalFormatting sqref="J18">
    <cfRule type="expression" priority="330" dxfId="175" stopIfTrue="1">
      <formula>$I$18=1</formula>
    </cfRule>
  </conditionalFormatting>
  <conditionalFormatting sqref="J19">
    <cfRule type="expression" priority="329" dxfId="175" stopIfTrue="1">
      <formula>$I$19=1</formula>
    </cfRule>
  </conditionalFormatting>
  <conditionalFormatting sqref="J20">
    <cfRule type="expression" priority="328" dxfId="175">
      <formula>$I$20=1</formula>
    </cfRule>
  </conditionalFormatting>
  <conditionalFormatting sqref="J21">
    <cfRule type="expression" priority="327" dxfId="175" stopIfTrue="1">
      <formula>$I$21=1</formula>
    </cfRule>
  </conditionalFormatting>
  <conditionalFormatting sqref="J22">
    <cfRule type="expression" priority="326" dxfId="175" stopIfTrue="1">
      <formula>$I$22=1</formula>
    </cfRule>
  </conditionalFormatting>
  <conditionalFormatting sqref="J23">
    <cfRule type="expression" priority="325" dxfId="175" stopIfTrue="1">
      <formula>$I$23=1</formula>
    </cfRule>
  </conditionalFormatting>
  <conditionalFormatting sqref="J24">
    <cfRule type="expression" priority="324" dxfId="175" stopIfTrue="1">
      <formula>$I$24=1</formula>
    </cfRule>
  </conditionalFormatting>
  <conditionalFormatting sqref="J25">
    <cfRule type="expression" priority="323" dxfId="175" stopIfTrue="1">
      <formula>$I$25=1</formula>
    </cfRule>
  </conditionalFormatting>
  <conditionalFormatting sqref="J26">
    <cfRule type="expression" priority="203" dxfId="190" stopIfTrue="1">
      <formula>$I$26</formula>
    </cfRule>
    <cfRule type="expression" priority="322" dxfId="175" stopIfTrue="1">
      <formula>$I$2=1</formula>
    </cfRule>
  </conditionalFormatting>
  <conditionalFormatting sqref="J27">
    <cfRule type="expression" priority="321" dxfId="175" stopIfTrue="1">
      <formula>$I$27=1</formula>
    </cfRule>
  </conditionalFormatting>
  <conditionalFormatting sqref="J28">
    <cfRule type="expression" priority="320" dxfId="175" stopIfTrue="1">
      <formula>$I$28=1</formula>
    </cfRule>
  </conditionalFormatting>
  <conditionalFormatting sqref="J29">
    <cfRule type="expression" priority="319" dxfId="175" stopIfTrue="1">
      <formula>$I$29=1</formula>
    </cfRule>
  </conditionalFormatting>
  <conditionalFormatting sqref="J30">
    <cfRule type="expression" priority="318" dxfId="175" stopIfTrue="1">
      <formula>$I$30=1</formula>
    </cfRule>
  </conditionalFormatting>
  <conditionalFormatting sqref="J31">
    <cfRule type="expression" priority="317" dxfId="175" stopIfTrue="1">
      <formula>$I$31</formula>
    </cfRule>
  </conditionalFormatting>
  <conditionalFormatting sqref="J32">
    <cfRule type="expression" priority="316" dxfId="175" stopIfTrue="1">
      <formula>$I$32=1</formula>
    </cfRule>
  </conditionalFormatting>
  <conditionalFormatting sqref="J33">
    <cfRule type="expression" priority="315" dxfId="175" stopIfTrue="1">
      <formula>$I$33=1</formula>
    </cfRule>
  </conditionalFormatting>
  <conditionalFormatting sqref="J34">
    <cfRule type="expression" priority="314" dxfId="175" stopIfTrue="1">
      <formula>$I$34=1</formula>
    </cfRule>
  </conditionalFormatting>
  <conditionalFormatting sqref="J35">
    <cfRule type="expression" priority="313" dxfId="175" stopIfTrue="1">
      <formula>$I$35=1</formula>
    </cfRule>
  </conditionalFormatting>
  <conditionalFormatting sqref="J36">
    <cfRule type="expression" priority="312" dxfId="175" stopIfTrue="1">
      <formula>$I$36=1</formula>
    </cfRule>
  </conditionalFormatting>
  <conditionalFormatting sqref="J37">
    <cfRule type="expression" priority="311" dxfId="175" stopIfTrue="1">
      <formula>$I$37=1</formula>
    </cfRule>
  </conditionalFormatting>
  <conditionalFormatting sqref="J38">
    <cfRule type="expression" priority="310" dxfId="175" stopIfTrue="1">
      <formula>$I$38=1</formula>
    </cfRule>
  </conditionalFormatting>
  <conditionalFormatting sqref="J39">
    <cfRule type="expression" priority="309" dxfId="175" stopIfTrue="1">
      <formula>$I$39</formula>
    </cfRule>
  </conditionalFormatting>
  <conditionalFormatting sqref="J40">
    <cfRule type="expression" priority="308" dxfId="175" stopIfTrue="1">
      <formula>$I$40=1</formula>
    </cfRule>
  </conditionalFormatting>
  <conditionalFormatting sqref="J49">
    <cfRule type="expression" priority="306" dxfId="170" stopIfTrue="1">
      <formula>$I$49</formula>
    </cfRule>
    <cfRule type="expression" priority="307" dxfId="170">
      <formula>$I$49</formula>
    </cfRule>
  </conditionalFormatting>
  <conditionalFormatting sqref="J51">
    <cfRule type="expression" priority="305" dxfId="170" stopIfTrue="1">
      <formula>$I$51</formula>
    </cfRule>
  </conditionalFormatting>
  <conditionalFormatting sqref="J53">
    <cfRule type="expression" priority="304" dxfId="170" stopIfTrue="1">
      <formula>$I$53</formula>
    </cfRule>
  </conditionalFormatting>
  <conditionalFormatting sqref="J55">
    <cfRule type="expression" priority="303" dxfId="170" stopIfTrue="1">
      <formula>$I$55</formula>
    </cfRule>
  </conditionalFormatting>
  <conditionalFormatting sqref="K11:L11">
    <cfRule type="expression" priority="299" dxfId="0" stopIfTrue="1">
      <formula>$J$11=1</formula>
    </cfRule>
  </conditionalFormatting>
  <conditionalFormatting sqref="K12:L12">
    <cfRule type="expression" priority="298" dxfId="0" stopIfTrue="1">
      <formula>$J$12=1</formula>
    </cfRule>
  </conditionalFormatting>
  <conditionalFormatting sqref="K13:L13">
    <cfRule type="expression" priority="297" dxfId="0" stopIfTrue="1">
      <formula>$J$13=1</formula>
    </cfRule>
  </conditionalFormatting>
  <conditionalFormatting sqref="K14:L14">
    <cfRule type="expression" priority="296" dxfId="0" stopIfTrue="1">
      <formula>$J$14=1</formula>
    </cfRule>
  </conditionalFormatting>
  <conditionalFormatting sqref="K15:L15">
    <cfRule type="expression" priority="295" dxfId="0" stopIfTrue="1">
      <formula>$J$15</formula>
    </cfRule>
  </conditionalFormatting>
  <conditionalFormatting sqref="K11">
    <cfRule type="expression" priority="83" dxfId="0" stopIfTrue="1">
      <formula>$I$11</formula>
    </cfRule>
    <cfRule type="expression" priority="235" dxfId="0" stopIfTrue="1">
      <formula>$L$11</formula>
    </cfRule>
    <cfRule type="expression" priority="237" dxfId="0" stopIfTrue="1">
      <formula>$L$11</formula>
    </cfRule>
    <cfRule type="expression" priority="238" dxfId="0" stopIfTrue="1">
      <formula>$L$11</formula>
    </cfRule>
    <cfRule type="expression" priority="268" dxfId="0" stopIfTrue="1">
      <formula>$L$11</formula>
    </cfRule>
  </conditionalFormatting>
  <conditionalFormatting sqref="K12">
    <cfRule type="expression" priority="234" dxfId="0" stopIfTrue="1">
      <formula>$L$12</formula>
    </cfRule>
    <cfRule type="expression" priority="267" dxfId="0" stopIfTrue="1">
      <formula>$L$12</formula>
    </cfRule>
  </conditionalFormatting>
  <conditionalFormatting sqref="K13">
    <cfRule type="expression" priority="266" dxfId="0" stopIfTrue="1">
      <formula>$L$13</formula>
    </cfRule>
  </conditionalFormatting>
  <conditionalFormatting sqref="K14">
    <cfRule type="expression" priority="265" dxfId="0" stopIfTrue="1">
      <formula>$L$14</formula>
    </cfRule>
  </conditionalFormatting>
  <conditionalFormatting sqref="K15">
    <cfRule type="expression" priority="264" dxfId="0" stopIfTrue="1">
      <formula>$L$15</formula>
    </cfRule>
  </conditionalFormatting>
  <conditionalFormatting sqref="K16">
    <cfRule type="expression" priority="263" dxfId="0" stopIfTrue="1">
      <formula>$L$16</formula>
    </cfRule>
  </conditionalFormatting>
  <conditionalFormatting sqref="K40">
    <cfRule type="expression" priority="239" dxfId="0" stopIfTrue="1">
      <formula>$L$40</formula>
    </cfRule>
  </conditionalFormatting>
  <conditionalFormatting sqref="L11">
    <cfRule type="expression" priority="236" dxfId="0" stopIfTrue="1">
      <formula>$K$11</formula>
    </cfRule>
  </conditionalFormatting>
  <conditionalFormatting sqref="L12">
    <cfRule type="expression" priority="233" dxfId="0" stopIfTrue="1">
      <formula>$K$12</formula>
    </cfRule>
  </conditionalFormatting>
  <conditionalFormatting sqref="L13">
    <cfRule type="expression" priority="231" dxfId="0" stopIfTrue="1">
      <formula>$K$13</formula>
    </cfRule>
  </conditionalFormatting>
  <conditionalFormatting sqref="L14">
    <cfRule type="expression" priority="230" dxfId="0" stopIfTrue="1">
      <formula>$K$14</formula>
    </cfRule>
  </conditionalFormatting>
  <conditionalFormatting sqref="L15">
    <cfRule type="expression" priority="229" dxfId="0" stopIfTrue="1">
      <formula>$K$15</formula>
    </cfRule>
  </conditionalFormatting>
  <conditionalFormatting sqref="L16">
    <cfRule type="expression" priority="228" dxfId="0" stopIfTrue="1">
      <formula>$K$16</formula>
    </cfRule>
  </conditionalFormatting>
  <conditionalFormatting sqref="L40">
    <cfRule type="expression" priority="204" dxfId="0" stopIfTrue="1">
      <formula>$K$40</formula>
    </cfRule>
  </conditionalFormatting>
  <conditionalFormatting sqref="L17">
    <cfRule type="expression" priority="155" dxfId="0" stopIfTrue="1">
      <formula>$K$17</formula>
    </cfRule>
  </conditionalFormatting>
  <conditionalFormatting sqref="K17">
    <cfRule type="expression" priority="154" dxfId="0" stopIfTrue="1">
      <formula>$L$17</formula>
    </cfRule>
  </conditionalFormatting>
  <conditionalFormatting sqref="K18">
    <cfRule type="expression" priority="153" dxfId="0" stopIfTrue="1">
      <formula>$L$18</formula>
    </cfRule>
  </conditionalFormatting>
  <conditionalFormatting sqref="K19">
    <cfRule type="expression" priority="152" dxfId="0" stopIfTrue="1">
      <formula>$L$19</formula>
    </cfRule>
  </conditionalFormatting>
  <conditionalFormatting sqref="K20">
    <cfRule type="expression" priority="151" dxfId="0" stopIfTrue="1">
      <formula>$L$20</formula>
    </cfRule>
  </conditionalFormatting>
  <conditionalFormatting sqref="L18">
    <cfRule type="expression" priority="131" dxfId="0" stopIfTrue="1">
      <formula>$K$18</formula>
    </cfRule>
  </conditionalFormatting>
  <conditionalFormatting sqref="L19">
    <cfRule type="expression" priority="130" dxfId="0" stopIfTrue="1">
      <formula>$K$19</formula>
    </cfRule>
  </conditionalFormatting>
  <conditionalFormatting sqref="L20">
    <cfRule type="expression" priority="129" dxfId="0" stopIfTrue="1">
      <formula>$K$20</formula>
    </cfRule>
  </conditionalFormatting>
  <conditionalFormatting sqref="L21">
    <cfRule type="expression" priority="60" dxfId="0" stopIfTrue="1">
      <formula>$I$21</formula>
    </cfRule>
    <cfRule type="expression" priority="128" dxfId="0" stopIfTrue="1">
      <formula>$K$21</formula>
    </cfRule>
  </conditionalFormatting>
  <conditionalFormatting sqref="L22">
    <cfRule type="expression" priority="54" dxfId="0" stopIfTrue="1">
      <formula>$I$22</formula>
    </cfRule>
    <cfRule type="expression" priority="127" dxfId="0" stopIfTrue="1">
      <formula>$K$22</formula>
    </cfRule>
  </conditionalFormatting>
  <conditionalFormatting sqref="L23">
    <cfRule type="expression" priority="126" dxfId="0" stopIfTrue="1">
      <formula>$K$23</formula>
    </cfRule>
  </conditionalFormatting>
  <conditionalFormatting sqref="L24">
    <cfRule type="expression" priority="125" dxfId="0" stopIfTrue="1">
      <formula>$K$24</formula>
    </cfRule>
  </conditionalFormatting>
  <conditionalFormatting sqref="L25">
    <cfRule type="expression" priority="124" dxfId="0" stopIfTrue="1">
      <formula>$K$25</formula>
    </cfRule>
  </conditionalFormatting>
  <conditionalFormatting sqref="L26">
    <cfRule type="expression" priority="123" dxfId="0" stopIfTrue="1">
      <formula>$K$26</formula>
    </cfRule>
  </conditionalFormatting>
  <conditionalFormatting sqref="L27">
    <cfRule type="expression" priority="122" dxfId="0" stopIfTrue="1">
      <formula>$K$27</formula>
    </cfRule>
  </conditionalFormatting>
  <conditionalFormatting sqref="L28">
    <cfRule type="expression" priority="121" dxfId="0" stopIfTrue="1">
      <formula>$K$28</formula>
    </cfRule>
  </conditionalFormatting>
  <conditionalFormatting sqref="L29">
    <cfRule type="expression" priority="120" dxfId="0" stopIfTrue="1">
      <formula>$K$29</formula>
    </cfRule>
  </conditionalFormatting>
  <conditionalFormatting sqref="L30">
    <cfRule type="expression" priority="119" dxfId="0" stopIfTrue="1">
      <formula>$K$30</formula>
    </cfRule>
  </conditionalFormatting>
  <conditionalFormatting sqref="L31">
    <cfRule type="expression" priority="118" dxfId="0" stopIfTrue="1">
      <formula>$K$31</formula>
    </cfRule>
  </conditionalFormatting>
  <conditionalFormatting sqref="L32">
    <cfRule type="expression" priority="117" dxfId="0" stopIfTrue="1">
      <formula>$K$32</formula>
    </cfRule>
  </conditionalFormatting>
  <conditionalFormatting sqref="L33">
    <cfRule type="expression" priority="116" dxfId="0" stopIfTrue="1">
      <formula>$K$33</formula>
    </cfRule>
  </conditionalFormatting>
  <conditionalFormatting sqref="L34">
    <cfRule type="expression" priority="115" dxfId="0" stopIfTrue="1">
      <formula>$K$34</formula>
    </cfRule>
  </conditionalFormatting>
  <conditionalFormatting sqref="L35">
    <cfRule type="expression" priority="114" dxfId="0" stopIfTrue="1">
      <formula>$K$35</formula>
    </cfRule>
  </conditionalFormatting>
  <conditionalFormatting sqref="L36">
    <cfRule type="expression" priority="113" dxfId="0" stopIfTrue="1">
      <formula>$K$36</formula>
    </cfRule>
  </conditionalFormatting>
  <conditionalFormatting sqref="L37">
    <cfRule type="expression" priority="112" dxfId="0" stopIfTrue="1">
      <formula>$K$37</formula>
    </cfRule>
  </conditionalFormatting>
  <conditionalFormatting sqref="L38">
    <cfRule type="expression" priority="111" dxfId="0" stopIfTrue="1">
      <formula>$K$38</formula>
    </cfRule>
  </conditionalFormatting>
  <conditionalFormatting sqref="L39">
    <cfRule type="expression" priority="110" dxfId="0" stopIfTrue="1">
      <formula>$K$39</formula>
    </cfRule>
  </conditionalFormatting>
  <conditionalFormatting sqref="K16:L16">
    <cfRule type="expression" priority="109" dxfId="0" stopIfTrue="1">
      <formula>$J$16</formula>
    </cfRule>
  </conditionalFormatting>
  <conditionalFormatting sqref="K17:L17">
    <cfRule type="expression" priority="108" dxfId="0" stopIfTrue="1">
      <formula>$J$17</formula>
    </cfRule>
  </conditionalFormatting>
  <conditionalFormatting sqref="K18:L18">
    <cfRule type="expression" priority="107" dxfId="0" stopIfTrue="1">
      <formula>$J$18</formula>
    </cfRule>
  </conditionalFormatting>
  <conditionalFormatting sqref="K19:L19">
    <cfRule type="expression" priority="106" dxfId="0" stopIfTrue="1">
      <formula>$I$19</formula>
    </cfRule>
  </conditionalFormatting>
  <conditionalFormatting sqref="K20:L20">
    <cfRule type="expression" priority="105" dxfId="0" stopIfTrue="1">
      <formula>$J$20</formula>
    </cfRule>
  </conditionalFormatting>
  <conditionalFormatting sqref="K22">
    <cfRule type="expression" priority="55" dxfId="0" stopIfTrue="1">
      <formula>$L$22</formula>
    </cfRule>
    <cfRule type="expression" priority="103" dxfId="0" stopIfTrue="1">
      <formula>$J$22</formula>
    </cfRule>
  </conditionalFormatting>
  <conditionalFormatting sqref="K23:L23">
    <cfRule type="expression" priority="102" dxfId="0" stopIfTrue="1">
      <formula>$J$23</formula>
    </cfRule>
  </conditionalFormatting>
  <conditionalFormatting sqref="K24:L24">
    <cfRule type="expression" priority="101" dxfId="0" stopIfTrue="1">
      <formula>$J$24</formula>
    </cfRule>
  </conditionalFormatting>
  <conditionalFormatting sqref="K25:L25">
    <cfRule type="expression" priority="100" dxfId="0" stopIfTrue="1">
      <formula>$J$25</formula>
    </cfRule>
  </conditionalFormatting>
  <conditionalFormatting sqref="K26:L26">
    <cfRule type="expression" priority="99" dxfId="0" stopIfTrue="1">
      <formula>$J$26</formula>
    </cfRule>
  </conditionalFormatting>
  <conditionalFormatting sqref="K27:L27">
    <cfRule type="expression" priority="98" dxfId="0" stopIfTrue="1">
      <formula>$J$27</formula>
    </cfRule>
  </conditionalFormatting>
  <conditionalFormatting sqref="K28:L28">
    <cfRule type="expression" priority="97" dxfId="0" stopIfTrue="1">
      <formula>$J$28</formula>
    </cfRule>
  </conditionalFormatting>
  <conditionalFormatting sqref="K29:L29">
    <cfRule type="expression" priority="96" dxfId="0" stopIfTrue="1">
      <formula>$J$29</formula>
    </cfRule>
  </conditionalFormatting>
  <conditionalFormatting sqref="K30:L30">
    <cfRule type="expression" priority="95" dxfId="0" stopIfTrue="1">
      <formula>$J$30</formula>
    </cfRule>
  </conditionalFormatting>
  <conditionalFormatting sqref="K31:L31">
    <cfRule type="expression" priority="94" dxfId="0" stopIfTrue="1">
      <formula>$J$31</formula>
    </cfRule>
  </conditionalFormatting>
  <conditionalFormatting sqref="K32:L32">
    <cfRule type="expression" priority="92" dxfId="0" stopIfTrue="1">
      <formula>$J$32</formula>
    </cfRule>
  </conditionalFormatting>
  <conditionalFormatting sqref="K33:L33">
    <cfRule type="expression" priority="91" dxfId="0" stopIfTrue="1">
      <formula>$J$33</formula>
    </cfRule>
  </conditionalFormatting>
  <conditionalFormatting sqref="K34:L34">
    <cfRule type="expression" priority="90" dxfId="0" stopIfTrue="1">
      <formula>$J$34</formula>
    </cfRule>
  </conditionalFormatting>
  <conditionalFormatting sqref="K35:L35">
    <cfRule type="expression" priority="89" dxfId="0" stopIfTrue="1">
      <formula>$J$35</formula>
    </cfRule>
  </conditionalFormatting>
  <conditionalFormatting sqref="K36:L36">
    <cfRule type="expression" priority="88" dxfId="0" stopIfTrue="1">
      <formula>$J$36</formula>
    </cfRule>
  </conditionalFormatting>
  <conditionalFormatting sqref="K37:L37">
    <cfRule type="expression" priority="87" dxfId="0" stopIfTrue="1">
      <formula>$J$37</formula>
    </cfRule>
  </conditionalFormatting>
  <conditionalFormatting sqref="K38:L38">
    <cfRule type="expression" priority="86" dxfId="0" stopIfTrue="1">
      <formula>$J$38</formula>
    </cfRule>
  </conditionalFormatting>
  <conditionalFormatting sqref="K39:L39">
    <cfRule type="expression" priority="85" dxfId="0" stopIfTrue="1">
      <formula>$J$39</formula>
    </cfRule>
  </conditionalFormatting>
  <conditionalFormatting sqref="K40:L40">
    <cfRule type="expression" priority="84" dxfId="0" stopIfTrue="1">
      <formula>$J$40</formula>
    </cfRule>
  </conditionalFormatting>
  <conditionalFormatting sqref="I11">
    <cfRule type="expression" priority="79" dxfId="0" stopIfTrue="1">
      <formula>$L$11</formula>
    </cfRule>
    <cfRule type="expression" priority="82" dxfId="0" stopIfTrue="1">
      <formula>$K$11</formula>
    </cfRule>
  </conditionalFormatting>
  <conditionalFormatting sqref="I12">
    <cfRule type="expression" priority="78" dxfId="0" stopIfTrue="1">
      <formula>$L$12</formula>
    </cfRule>
    <cfRule type="expression" priority="81" dxfId="0" stopIfTrue="1">
      <formula>$K$12</formula>
    </cfRule>
  </conditionalFormatting>
  <conditionalFormatting sqref="I13">
    <cfRule type="expression" priority="77" dxfId="0" stopIfTrue="1">
      <formula>$L$13</formula>
    </cfRule>
    <cfRule type="expression" priority="80" dxfId="0" stopIfTrue="1">
      <formula>$K$13</formula>
    </cfRule>
  </conditionalFormatting>
  <conditionalFormatting sqref="I14">
    <cfRule type="expression" priority="75" dxfId="0" stopIfTrue="1">
      <formula>$L$14</formula>
    </cfRule>
    <cfRule type="expression" priority="76" dxfId="0" stopIfTrue="1">
      <formula>$K$14</formula>
    </cfRule>
  </conditionalFormatting>
  <conditionalFormatting sqref="I15">
    <cfRule type="expression" priority="73" dxfId="0" stopIfTrue="1">
      <formula>$L$15</formula>
    </cfRule>
    <cfRule type="expression" priority="74" dxfId="0" stopIfTrue="1">
      <formula>$K$15</formula>
    </cfRule>
  </conditionalFormatting>
  <conditionalFormatting sqref="I16">
    <cfRule type="expression" priority="71" dxfId="0" stopIfTrue="1">
      <formula>$L$16</formula>
    </cfRule>
    <cfRule type="expression" priority="72" dxfId="0" stopIfTrue="1">
      <formula>$K$16</formula>
    </cfRule>
  </conditionalFormatting>
  <conditionalFormatting sqref="I17">
    <cfRule type="expression" priority="69" dxfId="0" stopIfTrue="1">
      <formula>$L$17</formula>
    </cfRule>
    <cfRule type="expression" priority="70" dxfId="0" stopIfTrue="1">
      <formula>$K$17</formula>
    </cfRule>
  </conditionalFormatting>
  <conditionalFormatting sqref="I18">
    <cfRule type="expression" priority="67" dxfId="0" stopIfTrue="1">
      <formula>$L$18</formula>
    </cfRule>
    <cfRule type="expression" priority="68" dxfId="0" stopIfTrue="1">
      <formula>$K$18</formula>
    </cfRule>
  </conditionalFormatting>
  <conditionalFormatting sqref="I19">
    <cfRule type="expression" priority="65" dxfId="0" stopIfTrue="1">
      <formula>$L$19</formula>
    </cfRule>
    <cfRule type="expression" priority="66" dxfId="0" stopIfTrue="1">
      <formula>$K$19</formula>
    </cfRule>
  </conditionalFormatting>
  <conditionalFormatting sqref="I20">
    <cfRule type="expression" priority="63" dxfId="0" stopIfTrue="1">
      <formula>$L$20</formula>
    </cfRule>
    <cfRule type="expression" priority="64" dxfId="0" stopIfTrue="1">
      <formula>$K$20</formula>
    </cfRule>
  </conditionalFormatting>
  <conditionalFormatting sqref="I21">
    <cfRule type="expression" priority="61" dxfId="0" stopIfTrue="1">
      <formula>$L$21</formula>
    </cfRule>
    <cfRule type="expression" priority="62" dxfId="0" stopIfTrue="1">
      <formula>$K$21</formula>
    </cfRule>
  </conditionalFormatting>
  <conditionalFormatting sqref="I22">
    <cfRule type="expression" priority="58" dxfId="0" stopIfTrue="1">
      <formula>$L$22</formula>
    </cfRule>
    <cfRule type="expression" priority="59" dxfId="0" stopIfTrue="1">
      <formula>$K$22</formula>
    </cfRule>
  </conditionalFormatting>
  <conditionalFormatting sqref="K21">
    <cfRule type="expression" priority="56" dxfId="0" stopIfTrue="1">
      <formula>$L$21</formula>
    </cfRule>
    <cfRule type="expression" priority="57" dxfId="0" stopIfTrue="1">
      <formula>$I$21</formula>
    </cfRule>
  </conditionalFormatting>
  <conditionalFormatting sqref="I23">
    <cfRule type="expression" priority="52" dxfId="0" stopIfTrue="1">
      <formula>$L$23</formula>
    </cfRule>
    <cfRule type="expression" priority="53" dxfId="0" stopIfTrue="1">
      <formula>$K$23</formula>
    </cfRule>
  </conditionalFormatting>
  <conditionalFormatting sqref="K23">
    <cfRule type="expression" priority="51" dxfId="0" stopIfTrue="1">
      <formula>$L$23</formula>
    </cfRule>
  </conditionalFormatting>
  <conditionalFormatting sqref="I24">
    <cfRule type="expression" priority="49" dxfId="0" stopIfTrue="1">
      <formula>$L$24</formula>
    </cfRule>
    <cfRule type="expression" priority="50" dxfId="0" stopIfTrue="1">
      <formula>$K$24</formula>
    </cfRule>
  </conditionalFormatting>
  <conditionalFormatting sqref="K24">
    <cfRule type="expression" priority="48" dxfId="0" stopIfTrue="1">
      <formula>$L$24</formula>
    </cfRule>
  </conditionalFormatting>
  <conditionalFormatting sqref="I25">
    <cfRule type="expression" priority="46" dxfId="0" stopIfTrue="1">
      <formula>$L$25</formula>
    </cfRule>
    <cfRule type="expression" priority="47" dxfId="0" stopIfTrue="1">
      <formula>$K$25</formula>
    </cfRule>
  </conditionalFormatting>
  <conditionalFormatting sqref="K25">
    <cfRule type="expression" priority="45" dxfId="0" stopIfTrue="1">
      <formula>$L$25</formula>
    </cfRule>
  </conditionalFormatting>
  <conditionalFormatting sqref="I26">
    <cfRule type="expression" priority="43" dxfId="0" stopIfTrue="1">
      <formula>$L$26</formula>
    </cfRule>
    <cfRule type="expression" priority="44" dxfId="0" stopIfTrue="1">
      <formula>$K$26</formula>
    </cfRule>
  </conditionalFormatting>
  <conditionalFormatting sqref="K26">
    <cfRule type="expression" priority="42" dxfId="0" stopIfTrue="1">
      <formula>$L$26</formula>
    </cfRule>
  </conditionalFormatting>
  <conditionalFormatting sqref="I27">
    <cfRule type="expression" priority="40" dxfId="0" stopIfTrue="1">
      <formula>$L$27</formula>
    </cfRule>
    <cfRule type="expression" priority="41" dxfId="0" stopIfTrue="1">
      <formula>$K$27</formula>
    </cfRule>
  </conditionalFormatting>
  <conditionalFormatting sqref="K27">
    <cfRule type="expression" priority="39" dxfId="0" stopIfTrue="1">
      <formula>$L$27</formula>
    </cfRule>
  </conditionalFormatting>
  <conditionalFormatting sqref="I28">
    <cfRule type="expression" priority="37" dxfId="0" stopIfTrue="1">
      <formula>$L$28</formula>
    </cfRule>
    <cfRule type="expression" priority="38" dxfId="0" stopIfTrue="1">
      <formula>$K$28</formula>
    </cfRule>
  </conditionalFormatting>
  <conditionalFormatting sqref="K28">
    <cfRule type="expression" priority="36" dxfId="0" stopIfTrue="1">
      <formula>$L$28</formula>
    </cfRule>
  </conditionalFormatting>
  <conditionalFormatting sqref="I29">
    <cfRule type="expression" priority="34" dxfId="0" stopIfTrue="1">
      <formula>$L$29</formula>
    </cfRule>
    <cfRule type="expression" priority="35" dxfId="0" stopIfTrue="1">
      <formula>$K$29</formula>
    </cfRule>
  </conditionalFormatting>
  <conditionalFormatting sqref="K29">
    <cfRule type="expression" priority="33" dxfId="0" stopIfTrue="1">
      <formula>$L$29</formula>
    </cfRule>
  </conditionalFormatting>
  <conditionalFormatting sqref="I30">
    <cfRule type="expression" priority="31" dxfId="0" stopIfTrue="1">
      <formula>$L$30</formula>
    </cfRule>
    <cfRule type="expression" priority="32" dxfId="0" stopIfTrue="1">
      <formula>$K$30</formula>
    </cfRule>
  </conditionalFormatting>
  <conditionalFormatting sqref="K30">
    <cfRule type="expression" priority="30" dxfId="0" stopIfTrue="1">
      <formula>$L$30</formula>
    </cfRule>
  </conditionalFormatting>
  <conditionalFormatting sqref="I31">
    <cfRule type="expression" priority="28" dxfId="0" stopIfTrue="1">
      <formula>$L$31</formula>
    </cfRule>
    <cfRule type="expression" priority="29" dxfId="0" stopIfTrue="1">
      <formula>$K$31</formula>
    </cfRule>
  </conditionalFormatting>
  <conditionalFormatting sqref="K31">
    <cfRule type="expression" priority="27" dxfId="0" stopIfTrue="1">
      <formula>$L$31</formula>
    </cfRule>
  </conditionalFormatting>
  <conditionalFormatting sqref="I32">
    <cfRule type="expression" priority="25" dxfId="0" stopIfTrue="1">
      <formula>$L$32</formula>
    </cfRule>
    <cfRule type="expression" priority="26" dxfId="0" stopIfTrue="1">
      <formula>$K$32</formula>
    </cfRule>
  </conditionalFormatting>
  <conditionalFormatting sqref="K32">
    <cfRule type="expression" priority="24" dxfId="0" stopIfTrue="1">
      <formula>$L$32</formula>
    </cfRule>
  </conditionalFormatting>
  <conditionalFormatting sqref="I33">
    <cfRule type="expression" priority="22" dxfId="0" stopIfTrue="1">
      <formula>$L$33</formula>
    </cfRule>
    <cfRule type="expression" priority="23" dxfId="0" stopIfTrue="1">
      <formula>$K$33</formula>
    </cfRule>
  </conditionalFormatting>
  <conditionalFormatting sqref="K33">
    <cfRule type="expression" priority="21" dxfId="0" stopIfTrue="1">
      <formula>$L$33</formula>
    </cfRule>
  </conditionalFormatting>
  <conditionalFormatting sqref="I34">
    <cfRule type="expression" priority="19" dxfId="0" stopIfTrue="1">
      <formula>$L$34</formula>
    </cfRule>
    <cfRule type="expression" priority="20" dxfId="0" stopIfTrue="1">
      <formula>$K$34</formula>
    </cfRule>
  </conditionalFormatting>
  <conditionalFormatting sqref="K34">
    <cfRule type="expression" priority="18" dxfId="0" stopIfTrue="1">
      <formula>$L$34</formula>
    </cfRule>
  </conditionalFormatting>
  <conditionalFormatting sqref="I35">
    <cfRule type="expression" priority="16" dxfId="0" stopIfTrue="1">
      <formula>$L$35</formula>
    </cfRule>
    <cfRule type="expression" priority="17" dxfId="0" stopIfTrue="1">
      <formula>$K$35</formula>
    </cfRule>
  </conditionalFormatting>
  <conditionalFormatting sqref="K35">
    <cfRule type="expression" priority="15" dxfId="0" stopIfTrue="1">
      <formula>$L$35</formula>
    </cfRule>
  </conditionalFormatting>
  <conditionalFormatting sqref="I36">
    <cfRule type="expression" priority="13" dxfId="0" stopIfTrue="1">
      <formula>$L$36</formula>
    </cfRule>
    <cfRule type="expression" priority="14" dxfId="0" stopIfTrue="1">
      <formula>$K$36</formula>
    </cfRule>
  </conditionalFormatting>
  <conditionalFormatting sqref="K36">
    <cfRule type="expression" priority="12" dxfId="0" stopIfTrue="1">
      <formula>$L$36</formula>
    </cfRule>
  </conditionalFormatting>
  <conditionalFormatting sqref="I37">
    <cfRule type="expression" priority="10" dxfId="0" stopIfTrue="1">
      <formula>$L$37</formula>
    </cfRule>
    <cfRule type="expression" priority="11" dxfId="0" stopIfTrue="1">
      <formula>$K$37</formula>
    </cfRule>
  </conditionalFormatting>
  <conditionalFormatting sqref="K37">
    <cfRule type="expression" priority="9" dxfId="0" stopIfTrue="1">
      <formula>$L$37</formula>
    </cfRule>
  </conditionalFormatting>
  <conditionalFormatting sqref="I38">
    <cfRule type="expression" priority="7" dxfId="0" stopIfTrue="1">
      <formula>$L$38</formula>
    </cfRule>
    <cfRule type="expression" priority="8" dxfId="0" stopIfTrue="1">
      <formula>$K$38</formula>
    </cfRule>
  </conditionalFormatting>
  <conditionalFormatting sqref="K38">
    <cfRule type="expression" priority="6" dxfId="0" stopIfTrue="1">
      <formula>$L$38</formula>
    </cfRule>
  </conditionalFormatting>
  <conditionalFormatting sqref="I39">
    <cfRule type="expression" priority="4" dxfId="0" stopIfTrue="1">
      <formula>$L$39</formula>
    </cfRule>
    <cfRule type="expression" priority="5" dxfId="0" stopIfTrue="1">
      <formula>$K$39</formula>
    </cfRule>
  </conditionalFormatting>
  <conditionalFormatting sqref="K39">
    <cfRule type="expression" priority="3" dxfId="0" stopIfTrue="1">
      <formula>$L$39</formula>
    </cfRule>
  </conditionalFormatting>
  <conditionalFormatting sqref="I40">
    <cfRule type="expression" priority="1" dxfId="0" stopIfTrue="1">
      <formula>$L$40</formula>
    </cfRule>
    <cfRule type="expression" priority="2" dxfId="0" stopIfTrue="1">
      <formula>$K$40</formula>
    </cfRule>
  </conditionalFormatting>
  <dataValidations count="3">
    <dataValidation type="list" allowBlank="1" showInputMessage="1" showErrorMessage="1" sqref="L5:M5">
      <formula1>$O$8:$O$11</formula1>
    </dataValidation>
    <dataValidation type="list" allowBlank="1" showInputMessage="1" showErrorMessage="1" sqref="E11:I40 K11:L40">
      <formula1>$A$16</formula1>
    </dataValidation>
    <dataValidation type="list" allowBlank="1" showInputMessage="1" showErrorMessage="1" sqref="C11:C40">
      <formula1>$T$9:$T$10</formula1>
    </dataValidation>
  </dataValidations>
  <printOptions/>
  <pageMargins left="0.7" right="0.7" top="0.75" bottom="0.75" header="0.3" footer="0.3"/>
  <pageSetup horizontalDpi="600" verticalDpi="600" orientation="portrait" paperSize="9" scale="96" r:id="rId4"/>
  <rowBreaks count="1" manualBreakCount="1">
    <brk id="58" max="255" man="1"/>
  </rowBreaks>
  <colBreaks count="1" manualBreakCount="1">
    <brk id="13" max="65535" man="1"/>
  </colBreaks>
  <drawing r:id="rId3"/>
  <legacyDrawing r:id="rId2"/>
</worksheet>
</file>

<file path=xl/worksheets/sheet3.xml><?xml version="1.0" encoding="utf-8"?>
<worksheet xmlns="http://schemas.openxmlformats.org/spreadsheetml/2006/main" xmlns:r="http://schemas.openxmlformats.org/officeDocument/2006/relationships">
  <dimension ref="A1:X34"/>
  <sheetViews>
    <sheetView zoomScalePageLayoutView="0" workbookViewId="0" topLeftCell="A1">
      <selection activeCell="AO9" sqref="AO9"/>
    </sheetView>
  </sheetViews>
  <sheetFormatPr defaultColWidth="3.625" defaultRowHeight="13.5"/>
  <cols>
    <col min="1" max="4" width="4.00390625" style="0" customWidth="1"/>
    <col min="5" max="5" width="3.625" style="0" customWidth="1"/>
    <col min="6" max="6" width="3.75390625" style="0" customWidth="1"/>
    <col min="7" max="7" width="4.50390625" style="0" customWidth="1"/>
    <col min="8" max="12" width="3.75390625" style="0" customWidth="1"/>
    <col min="13" max="13" width="2.75390625" style="0" customWidth="1"/>
    <col min="14" max="14" width="6.00390625" style="0" customWidth="1"/>
    <col min="15" max="15" width="2.875" style="0" customWidth="1"/>
    <col min="16" max="24" width="4.00390625" style="0" customWidth="1"/>
  </cols>
  <sheetData>
    <row r="1" spans="1:24" ht="20.25" customHeight="1" thickBot="1">
      <c r="A1" s="188" t="s">
        <v>131</v>
      </c>
      <c r="R1" s="460" t="str">
        <f>'⑧宿泊者名簿'!I1</f>
        <v>提出締切</v>
      </c>
      <c r="S1" s="460"/>
      <c r="T1" s="460"/>
      <c r="U1" s="461" t="str">
        <f>'⑧宿泊者名簿'!J1</f>
        <v>４月２２日（金）１５：００</v>
      </c>
      <c r="V1" s="462"/>
      <c r="W1" s="462"/>
      <c r="X1" s="462"/>
    </row>
    <row r="2" spans="1:24" ht="24" customHeight="1" thickBot="1">
      <c r="A2" s="463" t="str">
        <f>'参加申込書'!F1</f>
        <v>スプリングキャンプinのりくら</v>
      </c>
      <c r="B2" s="464"/>
      <c r="C2" s="464"/>
      <c r="D2" s="464"/>
      <c r="E2" s="464"/>
      <c r="F2" s="464"/>
      <c r="G2" s="464"/>
      <c r="H2" s="464"/>
      <c r="I2" s="464"/>
      <c r="J2" s="464"/>
      <c r="K2" s="464"/>
      <c r="L2" s="464"/>
      <c r="M2" s="464"/>
      <c r="N2" s="464"/>
      <c r="O2" s="464"/>
      <c r="P2" s="464"/>
      <c r="Q2" s="464"/>
      <c r="R2" s="315" t="s">
        <v>176</v>
      </c>
      <c r="S2" s="465"/>
      <c r="T2" s="465"/>
      <c r="U2" s="465"/>
      <c r="V2" s="465"/>
      <c r="W2" s="465"/>
      <c r="X2" s="466"/>
    </row>
    <row r="3" spans="1:24" ht="9.75" customHeight="1" thickBot="1">
      <c r="A3" s="239"/>
      <c r="B3" s="239"/>
      <c r="C3" s="239"/>
      <c r="D3" s="239"/>
      <c r="E3" s="239"/>
      <c r="F3" s="239"/>
      <c r="G3" s="204"/>
      <c r="H3" s="204"/>
      <c r="I3" s="204"/>
      <c r="J3" s="204"/>
      <c r="K3" s="204"/>
      <c r="L3" s="204"/>
      <c r="M3" s="204"/>
      <c r="N3" s="204"/>
      <c r="O3" s="204"/>
      <c r="P3" s="204"/>
      <c r="Q3" s="204"/>
      <c r="R3" s="204"/>
      <c r="S3" s="204"/>
      <c r="T3" s="204"/>
      <c r="U3" s="204"/>
      <c r="V3" s="204"/>
      <c r="W3" s="204"/>
      <c r="X3" s="204"/>
    </row>
    <row r="4" spans="1:24" ht="28.5" customHeight="1">
      <c r="A4" s="467" t="s">
        <v>160</v>
      </c>
      <c r="B4" s="468"/>
      <c r="C4" s="468"/>
      <c r="D4" s="468"/>
      <c r="E4" s="468"/>
      <c r="F4" s="469"/>
      <c r="G4" s="470">
        <f>'参加申込書'!D2</f>
        <v>0</v>
      </c>
      <c r="H4" s="471"/>
      <c r="I4" s="471"/>
      <c r="J4" s="471"/>
      <c r="K4" s="471"/>
      <c r="L4" s="471"/>
      <c r="M4" s="471"/>
      <c r="N4" s="471"/>
      <c r="O4" s="471"/>
      <c r="P4" s="471"/>
      <c r="Q4" s="471"/>
      <c r="R4" s="471"/>
      <c r="S4" s="471"/>
      <c r="T4" s="471"/>
      <c r="U4" s="471"/>
      <c r="V4" s="471"/>
      <c r="W4" s="471"/>
      <c r="X4" s="472"/>
    </row>
    <row r="5" spans="1:24" ht="28.5" customHeight="1">
      <c r="A5" s="473" t="s">
        <v>161</v>
      </c>
      <c r="B5" s="474"/>
      <c r="C5" s="474"/>
      <c r="D5" s="474"/>
      <c r="E5" s="474"/>
      <c r="F5" s="475"/>
      <c r="G5" s="476"/>
      <c r="H5" s="477"/>
      <c r="I5" s="477"/>
      <c r="J5" s="477"/>
      <c r="K5" s="477"/>
      <c r="L5" s="477"/>
      <c r="M5" s="477"/>
      <c r="N5" s="477"/>
      <c r="O5" s="478"/>
      <c r="P5" s="476"/>
      <c r="Q5" s="477"/>
      <c r="R5" s="477"/>
      <c r="S5" s="477"/>
      <c r="T5" s="477"/>
      <c r="U5" s="477"/>
      <c r="V5" s="477"/>
      <c r="W5" s="477"/>
      <c r="X5" s="479"/>
    </row>
    <row r="6" spans="1:24" ht="28.5" customHeight="1">
      <c r="A6" s="473" t="s">
        <v>162</v>
      </c>
      <c r="B6" s="474"/>
      <c r="C6" s="474"/>
      <c r="D6" s="474"/>
      <c r="E6" s="474"/>
      <c r="F6" s="475"/>
      <c r="G6" s="476"/>
      <c r="H6" s="477"/>
      <c r="I6" s="477"/>
      <c r="J6" s="477"/>
      <c r="K6" s="477"/>
      <c r="L6" s="477"/>
      <c r="M6" s="477"/>
      <c r="N6" s="477"/>
      <c r="O6" s="478"/>
      <c r="P6" s="476"/>
      <c r="Q6" s="477"/>
      <c r="R6" s="477"/>
      <c r="S6" s="477"/>
      <c r="T6" s="477"/>
      <c r="U6" s="477"/>
      <c r="V6" s="477"/>
      <c r="W6" s="477"/>
      <c r="X6" s="479"/>
    </row>
    <row r="7" spans="1:24" ht="28.5" customHeight="1">
      <c r="A7" s="473" t="s">
        <v>163</v>
      </c>
      <c r="B7" s="474"/>
      <c r="C7" s="474"/>
      <c r="D7" s="474"/>
      <c r="E7" s="474"/>
      <c r="F7" s="475"/>
      <c r="G7" s="480"/>
      <c r="H7" s="480"/>
      <c r="I7" s="480"/>
      <c r="J7" s="480"/>
      <c r="K7" s="480"/>
      <c r="L7" s="480"/>
      <c r="M7" s="480"/>
      <c r="N7" s="480"/>
      <c r="O7" s="480"/>
      <c r="P7" s="480"/>
      <c r="Q7" s="480"/>
      <c r="R7" s="480"/>
      <c r="S7" s="480"/>
      <c r="T7" s="480"/>
      <c r="U7" s="480"/>
      <c r="V7" s="480"/>
      <c r="W7" s="480"/>
      <c r="X7" s="481"/>
    </row>
    <row r="8" spans="1:24" ht="28.5" customHeight="1">
      <c r="A8" s="482" t="s">
        <v>164</v>
      </c>
      <c r="B8" s="483"/>
      <c r="C8" s="483"/>
      <c r="D8" s="483"/>
      <c r="E8" s="483"/>
      <c r="F8" s="484"/>
      <c r="G8" s="485"/>
      <c r="H8" s="486"/>
      <c r="I8" s="486"/>
      <c r="J8" s="486"/>
      <c r="K8" s="486"/>
      <c r="L8" s="486"/>
      <c r="M8" s="486"/>
      <c r="N8" s="486"/>
      <c r="O8" s="486"/>
      <c r="P8" s="486"/>
      <c r="Q8" s="486"/>
      <c r="R8" s="486"/>
      <c r="S8" s="486"/>
      <c r="T8" s="486"/>
      <c r="U8" s="486"/>
      <c r="V8" s="486"/>
      <c r="W8" s="486"/>
      <c r="X8" s="487"/>
    </row>
    <row r="9" spans="1:24" ht="28.5" customHeight="1">
      <c r="A9" s="494" t="s">
        <v>165</v>
      </c>
      <c r="B9" s="495"/>
      <c r="C9" s="495"/>
      <c r="D9" s="495"/>
      <c r="E9" s="495"/>
      <c r="F9" s="496"/>
      <c r="G9" s="488"/>
      <c r="H9" s="489"/>
      <c r="I9" s="489"/>
      <c r="J9" s="489"/>
      <c r="K9" s="489"/>
      <c r="L9" s="489"/>
      <c r="M9" s="489"/>
      <c r="N9" s="489"/>
      <c r="O9" s="489"/>
      <c r="P9" s="489"/>
      <c r="Q9" s="489"/>
      <c r="R9" s="489"/>
      <c r="S9" s="489"/>
      <c r="T9" s="489"/>
      <c r="U9" s="489"/>
      <c r="V9" s="489"/>
      <c r="W9" s="489"/>
      <c r="X9" s="490"/>
    </row>
    <row r="10" spans="1:24" ht="28.5" customHeight="1">
      <c r="A10" s="494"/>
      <c r="B10" s="495"/>
      <c r="C10" s="495"/>
      <c r="D10" s="495"/>
      <c r="E10" s="495"/>
      <c r="F10" s="496"/>
      <c r="G10" s="488"/>
      <c r="H10" s="489"/>
      <c r="I10" s="489"/>
      <c r="J10" s="489"/>
      <c r="K10" s="489"/>
      <c r="L10" s="489"/>
      <c r="M10" s="489"/>
      <c r="N10" s="489"/>
      <c r="O10" s="489"/>
      <c r="P10" s="489"/>
      <c r="Q10" s="489"/>
      <c r="R10" s="489"/>
      <c r="S10" s="489"/>
      <c r="T10" s="489"/>
      <c r="U10" s="489"/>
      <c r="V10" s="489"/>
      <c r="W10" s="489"/>
      <c r="X10" s="490"/>
    </row>
    <row r="11" spans="1:24" ht="21" customHeight="1">
      <c r="A11" s="497"/>
      <c r="B11" s="498"/>
      <c r="C11" s="498"/>
      <c r="D11" s="498"/>
      <c r="E11" s="498"/>
      <c r="F11" s="499"/>
      <c r="G11" s="491"/>
      <c r="H11" s="492"/>
      <c r="I11" s="492"/>
      <c r="J11" s="492"/>
      <c r="K11" s="492"/>
      <c r="L11" s="492"/>
      <c r="M11" s="492"/>
      <c r="N11" s="492"/>
      <c r="O11" s="492"/>
      <c r="P11" s="492"/>
      <c r="Q11" s="492"/>
      <c r="R11" s="492"/>
      <c r="S11" s="492"/>
      <c r="T11" s="492"/>
      <c r="U11" s="492"/>
      <c r="V11" s="492"/>
      <c r="W11" s="492"/>
      <c r="X11" s="493"/>
    </row>
    <row r="12" spans="1:24" ht="28.5" customHeight="1">
      <c r="A12" s="482" t="s">
        <v>166</v>
      </c>
      <c r="B12" s="483"/>
      <c r="C12" s="483"/>
      <c r="D12" s="483"/>
      <c r="E12" s="483"/>
      <c r="F12" s="484"/>
      <c r="G12" s="243" t="s">
        <v>53</v>
      </c>
      <c r="H12" s="500" t="s">
        <v>167</v>
      </c>
      <c r="I12" s="500"/>
      <c r="J12" s="500"/>
      <c r="K12" s="500"/>
      <c r="L12" s="500"/>
      <c r="M12" s="500"/>
      <c r="N12" s="244" t="s">
        <v>168</v>
      </c>
      <c r="O12" s="501" t="s">
        <v>169</v>
      </c>
      <c r="P12" s="502"/>
      <c r="Q12" s="503" t="s">
        <v>170</v>
      </c>
      <c r="R12" s="500"/>
      <c r="S12" s="500"/>
      <c r="T12" s="500"/>
      <c r="U12" s="500"/>
      <c r="V12" s="500"/>
      <c r="W12" s="500"/>
      <c r="X12" s="504"/>
    </row>
    <row r="13" spans="1:24" ht="26.25" customHeight="1">
      <c r="A13" s="505"/>
      <c r="B13" s="506"/>
      <c r="C13" s="506"/>
      <c r="D13" s="506"/>
      <c r="E13" s="506"/>
      <c r="F13" s="245"/>
      <c r="G13" s="246">
        <v>1</v>
      </c>
      <c r="H13" s="507"/>
      <c r="I13" s="508"/>
      <c r="J13" s="508"/>
      <c r="K13" s="508"/>
      <c r="L13" s="508"/>
      <c r="M13" s="509"/>
      <c r="N13" s="247"/>
      <c r="O13" s="510"/>
      <c r="P13" s="511"/>
      <c r="Q13" s="512"/>
      <c r="R13" s="513"/>
      <c r="S13" s="513"/>
      <c r="T13" s="513"/>
      <c r="U13" s="513"/>
      <c r="V13" s="513"/>
      <c r="W13" s="513"/>
      <c r="X13" s="514"/>
    </row>
    <row r="14" spans="1:24" ht="26.25" customHeight="1">
      <c r="A14" s="505"/>
      <c r="B14" s="506"/>
      <c r="C14" s="506"/>
      <c r="D14" s="506"/>
      <c r="E14" s="506"/>
      <c r="F14" s="245"/>
      <c r="G14" s="248">
        <v>2</v>
      </c>
      <c r="H14" s="515"/>
      <c r="I14" s="515"/>
      <c r="J14" s="515"/>
      <c r="K14" s="515"/>
      <c r="L14" s="515"/>
      <c r="M14" s="515"/>
      <c r="N14" s="249"/>
      <c r="O14" s="515"/>
      <c r="P14" s="515"/>
      <c r="Q14" s="516"/>
      <c r="R14" s="517"/>
      <c r="S14" s="517"/>
      <c r="T14" s="517"/>
      <c r="U14" s="517"/>
      <c r="V14" s="517"/>
      <c r="W14" s="517"/>
      <c r="X14" s="518"/>
    </row>
    <row r="15" spans="1:24" ht="26.25" customHeight="1">
      <c r="A15" s="505"/>
      <c r="B15" s="506"/>
      <c r="C15" s="506"/>
      <c r="D15" s="506"/>
      <c r="E15" s="506"/>
      <c r="F15" s="245"/>
      <c r="G15" s="248">
        <v>3</v>
      </c>
      <c r="H15" s="519"/>
      <c r="I15" s="520"/>
      <c r="J15" s="520"/>
      <c r="K15" s="520"/>
      <c r="L15" s="520"/>
      <c r="M15" s="521"/>
      <c r="N15" s="249"/>
      <c r="O15" s="515"/>
      <c r="P15" s="515"/>
      <c r="Q15" s="516"/>
      <c r="R15" s="517"/>
      <c r="S15" s="517"/>
      <c r="T15" s="517"/>
      <c r="U15" s="517"/>
      <c r="V15" s="517"/>
      <c r="W15" s="517"/>
      <c r="X15" s="518"/>
    </row>
    <row r="16" spans="1:24" ht="26.25" customHeight="1">
      <c r="A16" s="236"/>
      <c r="B16" s="237"/>
      <c r="C16" s="237"/>
      <c r="D16" s="237"/>
      <c r="E16" s="237"/>
      <c r="F16" s="245"/>
      <c r="G16" s="248">
        <v>4</v>
      </c>
      <c r="H16" s="515"/>
      <c r="I16" s="515"/>
      <c r="J16" s="515"/>
      <c r="K16" s="515"/>
      <c r="L16" s="515"/>
      <c r="M16" s="515"/>
      <c r="N16" s="249"/>
      <c r="O16" s="515"/>
      <c r="P16" s="515"/>
      <c r="Q16" s="516"/>
      <c r="R16" s="517"/>
      <c r="S16" s="517"/>
      <c r="T16" s="517"/>
      <c r="U16" s="517"/>
      <c r="V16" s="517"/>
      <c r="W16" s="517"/>
      <c r="X16" s="518"/>
    </row>
    <row r="17" spans="1:24" ht="26.25" customHeight="1">
      <c r="A17" s="236"/>
      <c r="B17" s="237"/>
      <c r="C17" s="237"/>
      <c r="D17" s="237"/>
      <c r="E17" s="237"/>
      <c r="F17" s="245"/>
      <c r="G17" s="248">
        <v>5</v>
      </c>
      <c r="H17" s="515"/>
      <c r="I17" s="515"/>
      <c r="J17" s="515"/>
      <c r="K17" s="515"/>
      <c r="L17" s="515"/>
      <c r="M17" s="515"/>
      <c r="N17" s="249"/>
      <c r="O17" s="515"/>
      <c r="P17" s="515"/>
      <c r="Q17" s="516"/>
      <c r="R17" s="517"/>
      <c r="S17" s="517"/>
      <c r="T17" s="517"/>
      <c r="U17" s="517"/>
      <c r="V17" s="517"/>
      <c r="W17" s="517"/>
      <c r="X17" s="518"/>
    </row>
    <row r="18" spans="1:24" ht="26.25" customHeight="1">
      <c r="A18" s="236"/>
      <c r="B18" s="237"/>
      <c r="C18" s="237"/>
      <c r="D18" s="237"/>
      <c r="E18" s="237"/>
      <c r="F18" s="245"/>
      <c r="G18" s="248">
        <v>6</v>
      </c>
      <c r="H18" s="515"/>
      <c r="I18" s="515"/>
      <c r="J18" s="515"/>
      <c r="K18" s="515"/>
      <c r="L18" s="515"/>
      <c r="M18" s="515"/>
      <c r="N18" s="249"/>
      <c r="O18" s="515"/>
      <c r="P18" s="515"/>
      <c r="Q18" s="516"/>
      <c r="R18" s="517"/>
      <c r="S18" s="517"/>
      <c r="T18" s="517"/>
      <c r="U18" s="517"/>
      <c r="V18" s="517"/>
      <c r="W18" s="517"/>
      <c r="X18" s="518"/>
    </row>
    <row r="19" spans="1:24" ht="26.25" customHeight="1">
      <c r="A19" s="236"/>
      <c r="B19" s="237"/>
      <c r="C19" s="237"/>
      <c r="D19" s="237"/>
      <c r="E19" s="237"/>
      <c r="F19" s="245"/>
      <c r="G19" s="248">
        <v>7</v>
      </c>
      <c r="H19" s="515"/>
      <c r="I19" s="515"/>
      <c r="J19" s="515"/>
      <c r="K19" s="515"/>
      <c r="L19" s="515"/>
      <c r="M19" s="515"/>
      <c r="N19" s="249"/>
      <c r="O19" s="515"/>
      <c r="P19" s="515"/>
      <c r="Q19" s="516"/>
      <c r="R19" s="517"/>
      <c r="S19" s="517"/>
      <c r="T19" s="517"/>
      <c r="U19" s="517"/>
      <c r="V19" s="517"/>
      <c r="W19" s="517"/>
      <c r="X19" s="518"/>
    </row>
    <row r="20" spans="1:24" ht="26.25" customHeight="1">
      <c r="A20" s="236"/>
      <c r="B20" s="237"/>
      <c r="C20" s="237"/>
      <c r="D20" s="237"/>
      <c r="E20" s="237"/>
      <c r="F20" s="245"/>
      <c r="G20" s="248">
        <v>8</v>
      </c>
      <c r="H20" s="515"/>
      <c r="I20" s="515"/>
      <c r="J20" s="515"/>
      <c r="K20" s="515"/>
      <c r="L20" s="515"/>
      <c r="M20" s="515"/>
      <c r="N20" s="249"/>
      <c r="O20" s="515"/>
      <c r="P20" s="515"/>
      <c r="Q20" s="522"/>
      <c r="R20" s="522"/>
      <c r="S20" s="522"/>
      <c r="T20" s="522"/>
      <c r="U20" s="522"/>
      <c r="V20" s="522"/>
      <c r="W20" s="522"/>
      <c r="X20" s="523"/>
    </row>
    <row r="21" spans="1:24" ht="26.25" customHeight="1">
      <c r="A21" s="236"/>
      <c r="B21" s="237"/>
      <c r="C21" s="237"/>
      <c r="D21" s="237"/>
      <c r="E21" s="237"/>
      <c r="F21" s="245"/>
      <c r="G21" s="248">
        <v>9</v>
      </c>
      <c r="H21" s="519"/>
      <c r="I21" s="520"/>
      <c r="J21" s="520"/>
      <c r="K21" s="520"/>
      <c r="L21" s="520"/>
      <c r="M21" s="521"/>
      <c r="N21" s="249"/>
      <c r="O21" s="515"/>
      <c r="P21" s="515"/>
      <c r="Q21" s="522"/>
      <c r="R21" s="522"/>
      <c r="S21" s="522"/>
      <c r="T21" s="522"/>
      <c r="U21" s="522"/>
      <c r="V21" s="522"/>
      <c r="W21" s="522"/>
      <c r="X21" s="523"/>
    </row>
    <row r="22" spans="1:24" ht="26.25" customHeight="1">
      <c r="A22" s="236"/>
      <c r="B22" s="237"/>
      <c r="C22" s="237"/>
      <c r="D22" s="237"/>
      <c r="E22" s="237"/>
      <c r="F22" s="245"/>
      <c r="G22" s="248">
        <v>10</v>
      </c>
      <c r="H22" s="507"/>
      <c r="I22" s="508"/>
      <c r="J22" s="508"/>
      <c r="K22" s="508"/>
      <c r="L22" s="508"/>
      <c r="M22" s="509"/>
      <c r="N22" s="249"/>
      <c r="O22" s="515"/>
      <c r="P22" s="515"/>
      <c r="Q22" s="522"/>
      <c r="R22" s="522"/>
      <c r="S22" s="522"/>
      <c r="T22" s="522"/>
      <c r="U22" s="522"/>
      <c r="V22" s="522"/>
      <c r="W22" s="522"/>
      <c r="X22" s="523"/>
    </row>
    <row r="23" spans="1:24" ht="26.25" customHeight="1">
      <c r="A23" s="236"/>
      <c r="B23" s="237"/>
      <c r="C23" s="237"/>
      <c r="D23" s="237"/>
      <c r="E23" s="237"/>
      <c r="F23" s="245"/>
      <c r="G23" s="248">
        <v>11</v>
      </c>
      <c r="H23" s="515"/>
      <c r="I23" s="515"/>
      <c r="J23" s="515"/>
      <c r="K23" s="515"/>
      <c r="L23" s="515"/>
      <c r="M23" s="515"/>
      <c r="N23" s="249"/>
      <c r="O23" s="515"/>
      <c r="P23" s="515"/>
      <c r="Q23" s="522"/>
      <c r="R23" s="522"/>
      <c r="S23" s="522"/>
      <c r="T23" s="522"/>
      <c r="U23" s="522"/>
      <c r="V23" s="522"/>
      <c r="W23" s="522"/>
      <c r="X23" s="523"/>
    </row>
    <row r="24" spans="1:24" ht="26.25" customHeight="1">
      <c r="A24" s="236"/>
      <c r="B24" s="237"/>
      <c r="C24" s="237"/>
      <c r="D24" s="237"/>
      <c r="E24" s="237"/>
      <c r="F24" s="245"/>
      <c r="G24" s="248">
        <v>12</v>
      </c>
      <c r="H24" s="515"/>
      <c r="I24" s="515"/>
      <c r="J24" s="515"/>
      <c r="K24" s="515"/>
      <c r="L24" s="515"/>
      <c r="M24" s="515"/>
      <c r="N24" s="249"/>
      <c r="O24" s="515"/>
      <c r="P24" s="515"/>
      <c r="Q24" s="522"/>
      <c r="R24" s="522"/>
      <c r="S24" s="522"/>
      <c r="T24" s="522"/>
      <c r="U24" s="522"/>
      <c r="V24" s="522"/>
      <c r="W24" s="522"/>
      <c r="X24" s="523"/>
    </row>
    <row r="25" spans="1:24" ht="26.25" customHeight="1">
      <c r="A25" s="236"/>
      <c r="B25" s="237"/>
      <c r="C25" s="237"/>
      <c r="D25" s="237"/>
      <c r="E25" s="237"/>
      <c r="F25" s="245"/>
      <c r="G25" s="248">
        <v>13</v>
      </c>
      <c r="H25" s="515"/>
      <c r="I25" s="515"/>
      <c r="J25" s="515"/>
      <c r="K25" s="515"/>
      <c r="L25" s="515"/>
      <c r="M25" s="515"/>
      <c r="N25" s="249"/>
      <c r="O25" s="515"/>
      <c r="P25" s="515"/>
      <c r="Q25" s="522"/>
      <c r="R25" s="522"/>
      <c r="S25" s="522"/>
      <c r="T25" s="522"/>
      <c r="U25" s="522"/>
      <c r="V25" s="522"/>
      <c r="W25" s="522"/>
      <c r="X25" s="523"/>
    </row>
    <row r="26" spans="1:24" ht="26.25" customHeight="1">
      <c r="A26" s="236"/>
      <c r="B26" s="237"/>
      <c r="C26" s="237"/>
      <c r="D26" s="237"/>
      <c r="E26" s="237"/>
      <c r="F26" s="245"/>
      <c r="G26" s="248">
        <v>14</v>
      </c>
      <c r="H26" s="515"/>
      <c r="I26" s="515"/>
      <c r="J26" s="515"/>
      <c r="K26" s="515"/>
      <c r="L26" s="515"/>
      <c r="M26" s="515"/>
      <c r="N26" s="249"/>
      <c r="O26" s="515"/>
      <c r="P26" s="515"/>
      <c r="Q26" s="522"/>
      <c r="R26" s="522"/>
      <c r="S26" s="522"/>
      <c r="T26" s="522"/>
      <c r="U26" s="522"/>
      <c r="V26" s="522"/>
      <c r="W26" s="522"/>
      <c r="X26" s="523"/>
    </row>
    <row r="27" spans="1:24" ht="26.25" customHeight="1">
      <c r="A27" s="236"/>
      <c r="B27" s="237"/>
      <c r="C27" s="237"/>
      <c r="D27" s="237"/>
      <c r="E27" s="237"/>
      <c r="F27" s="245"/>
      <c r="G27" s="248">
        <v>15</v>
      </c>
      <c r="H27" s="515"/>
      <c r="I27" s="515"/>
      <c r="J27" s="515"/>
      <c r="K27" s="515"/>
      <c r="L27" s="515"/>
      <c r="M27" s="515"/>
      <c r="N27" s="249"/>
      <c r="O27" s="515"/>
      <c r="P27" s="515"/>
      <c r="Q27" s="522"/>
      <c r="R27" s="522"/>
      <c r="S27" s="522"/>
      <c r="T27" s="522"/>
      <c r="U27" s="522"/>
      <c r="V27" s="522"/>
      <c r="W27" s="522"/>
      <c r="X27" s="523"/>
    </row>
    <row r="28" spans="1:24" ht="26.25" customHeight="1">
      <c r="A28" s="236"/>
      <c r="B28" s="237"/>
      <c r="C28" s="237"/>
      <c r="D28" s="237"/>
      <c r="E28" s="237"/>
      <c r="F28" s="245"/>
      <c r="G28" s="248">
        <v>16</v>
      </c>
      <c r="H28" s="515"/>
      <c r="I28" s="515"/>
      <c r="J28" s="515"/>
      <c r="K28" s="515"/>
      <c r="L28" s="515"/>
      <c r="M28" s="515"/>
      <c r="N28" s="249"/>
      <c r="O28" s="515"/>
      <c r="P28" s="515"/>
      <c r="Q28" s="522"/>
      <c r="R28" s="522"/>
      <c r="S28" s="522"/>
      <c r="T28" s="522"/>
      <c r="U28" s="522"/>
      <c r="V28" s="522"/>
      <c r="W28" s="522"/>
      <c r="X28" s="523"/>
    </row>
    <row r="29" spans="1:24" ht="26.25" customHeight="1">
      <c r="A29" s="236"/>
      <c r="B29" s="237"/>
      <c r="C29" s="237"/>
      <c r="D29" s="237"/>
      <c r="E29" s="237"/>
      <c r="F29" s="245"/>
      <c r="G29" s="248">
        <v>17</v>
      </c>
      <c r="H29" s="515"/>
      <c r="I29" s="515"/>
      <c r="J29" s="515"/>
      <c r="K29" s="515"/>
      <c r="L29" s="515"/>
      <c r="M29" s="515"/>
      <c r="N29" s="249"/>
      <c r="O29" s="515"/>
      <c r="P29" s="515"/>
      <c r="Q29" s="522"/>
      <c r="R29" s="522"/>
      <c r="S29" s="522"/>
      <c r="T29" s="522"/>
      <c r="U29" s="522"/>
      <c r="V29" s="522"/>
      <c r="W29" s="522"/>
      <c r="X29" s="523"/>
    </row>
    <row r="30" spans="1:24" ht="26.25" customHeight="1">
      <c r="A30" s="236"/>
      <c r="B30" s="237"/>
      <c r="C30" s="237"/>
      <c r="D30" s="237"/>
      <c r="E30" s="237"/>
      <c r="F30" s="245"/>
      <c r="G30" s="248">
        <v>18</v>
      </c>
      <c r="H30" s="515"/>
      <c r="I30" s="515"/>
      <c r="J30" s="515"/>
      <c r="K30" s="515"/>
      <c r="L30" s="515"/>
      <c r="M30" s="515"/>
      <c r="N30" s="249"/>
      <c r="O30" s="515"/>
      <c r="P30" s="515"/>
      <c r="Q30" s="522"/>
      <c r="R30" s="522"/>
      <c r="S30" s="522"/>
      <c r="T30" s="522"/>
      <c r="U30" s="522"/>
      <c r="V30" s="522"/>
      <c r="W30" s="522"/>
      <c r="X30" s="523"/>
    </row>
    <row r="31" spans="1:24" ht="26.25" customHeight="1">
      <c r="A31" s="236"/>
      <c r="B31" s="237"/>
      <c r="C31" s="237"/>
      <c r="D31" s="237"/>
      <c r="E31" s="237"/>
      <c r="F31" s="245"/>
      <c r="G31" s="248">
        <v>19</v>
      </c>
      <c r="H31" s="515"/>
      <c r="I31" s="515"/>
      <c r="J31" s="515"/>
      <c r="K31" s="515"/>
      <c r="L31" s="515"/>
      <c r="M31" s="515"/>
      <c r="N31" s="249"/>
      <c r="O31" s="515"/>
      <c r="P31" s="515"/>
      <c r="Q31" s="522"/>
      <c r="R31" s="522"/>
      <c r="S31" s="522"/>
      <c r="T31" s="522"/>
      <c r="U31" s="522"/>
      <c r="V31" s="522"/>
      <c r="W31" s="522"/>
      <c r="X31" s="523"/>
    </row>
    <row r="32" spans="1:24" ht="26.25" customHeight="1">
      <c r="A32" s="240"/>
      <c r="B32" s="241"/>
      <c r="C32" s="241"/>
      <c r="D32" s="241"/>
      <c r="E32" s="241"/>
      <c r="F32" s="238"/>
      <c r="G32" s="250">
        <v>20</v>
      </c>
      <c r="H32" s="532"/>
      <c r="I32" s="532"/>
      <c r="J32" s="532"/>
      <c r="K32" s="532"/>
      <c r="L32" s="532"/>
      <c r="M32" s="532"/>
      <c r="N32" s="251"/>
      <c r="O32" s="532"/>
      <c r="P32" s="532"/>
      <c r="Q32" s="533"/>
      <c r="R32" s="533"/>
      <c r="S32" s="533"/>
      <c r="T32" s="533"/>
      <c r="U32" s="533"/>
      <c r="V32" s="533"/>
      <c r="W32" s="533"/>
      <c r="X32" s="534"/>
    </row>
    <row r="33" spans="1:24" ht="29.25" customHeight="1">
      <c r="A33" s="524" t="s">
        <v>171</v>
      </c>
      <c r="B33" s="525"/>
      <c r="C33" s="525"/>
      <c r="D33" s="525"/>
      <c r="E33" s="525"/>
      <c r="F33" s="475"/>
      <c r="G33" s="476"/>
      <c r="H33" s="477"/>
      <c r="I33" s="477"/>
      <c r="J33" s="477"/>
      <c r="K33" s="477"/>
      <c r="L33" s="477"/>
      <c r="M33" s="477"/>
      <c r="N33" s="477"/>
      <c r="O33" s="477"/>
      <c r="P33" s="477"/>
      <c r="Q33" s="477"/>
      <c r="R33" s="477"/>
      <c r="S33" s="477"/>
      <c r="T33" s="477"/>
      <c r="U33" s="477"/>
      <c r="V33" s="477"/>
      <c r="W33" s="477"/>
      <c r="X33" s="479"/>
    </row>
    <row r="34" spans="1:24" ht="26.25" customHeight="1" thickBot="1">
      <c r="A34" s="526" t="s">
        <v>172</v>
      </c>
      <c r="B34" s="527"/>
      <c r="C34" s="527"/>
      <c r="D34" s="527"/>
      <c r="E34" s="527"/>
      <c r="F34" s="528"/>
      <c r="G34" s="529"/>
      <c r="H34" s="530"/>
      <c r="I34" s="530"/>
      <c r="J34" s="530"/>
      <c r="K34" s="530"/>
      <c r="L34" s="530"/>
      <c r="M34" s="530"/>
      <c r="N34" s="530"/>
      <c r="O34" s="530"/>
      <c r="P34" s="530"/>
      <c r="Q34" s="530"/>
      <c r="R34" s="530"/>
      <c r="S34" s="530"/>
      <c r="T34" s="530"/>
      <c r="U34" s="530"/>
      <c r="V34" s="530"/>
      <c r="W34" s="530"/>
      <c r="X34" s="531"/>
    </row>
  </sheetData>
  <sheetProtection/>
  <mergeCells count="88">
    <mergeCell ref="A33:F33"/>
    <mergeCell ref="G33:X33"/>
    <mergeCell ref="A34:F34"/>
    <mergeCell ref="G34:X34"/>
    <mergeCell ref="H31:M31"/>
    <mergeCell ref="O31:P31"/>
    <mergeCell ref="Q31:X31"/>
    <mergeCell ref="H32:M32"/>
    <mergeCell ref="O32:P32"/>
    <mergeCell ref="Q32:X32"/>
    <mergeCell ref="H29:M29"/>
    <mergeCell ref="O29:P29"/>
    <mergeCell ref="Q29:X29"/>
    <mergeCell ref="H30:M30"/>
    <mergeCell ref="O30:P30"/>
    <mergeCell ref="Q30:X30"/>
    <mergeCell ref="H27:M27"/>
    <mergeCell ref="O27:P27"/>
    <mergeCell ref="Q27:X27"/>
    <mergeCell ref="H28:M28"/>
    <mergeCell ref="O28:P28"/>
    <mergeCell ref="Q28:X28"/>
    <mergeCell ref="H25:M25"/>
    <mergeCell ref="O25:P25"/>
    <mergeCell ref="Q25:X25"/>
    <mergeCell ref="H26:M26"/>
    <mergeCell ref="O26:P26"/>
    <mergeCell ref="Q26:X26"/>
    <mergeCell ref="H23:M23"/>
    <mergeCell ref="O23:P23"/>
    <mergeCell ref="Q23:X23"/>
    <mergeCell ref="H24:M24"/>
    <mergeCell ref="O24:P24"/>
    <mergeCell ref="Q24:X24"/>
    <mergeCell ref="H21:M21"/>
    <mergeCell ref="O21:P21"/>
    <mergeCell ref="Q21:X21"/>
    <mergeCell ref="H22:M22"/>
    <mergeCell ref="O22:P22"/>
    <mergeCell ref="Q22:X22"/>
    <mergeCell ref="H19:M19"/>
    <mergeCell ref="O19:P19"/>
    <mergeCell ref="Q19:X19"/>
    <mergeCell ref="H20:M20"/>
    <mergeCell ref="O20:P20"/>
    <mergeCell ref="Q20:X20"/>
    <mergeCell ref="H17:M17"/>
    <mergeCell ref="O17:P17"/>
    <mergeCell ref="Q17:X17"/>
    <mergeCell ref="H18:M18"/>
    <mergeCell ref="O18:P18"/>
    <mergeCell ref="Q18:X18"/>
    <mergeCell ref="A15:E15"/>
    <mergeCell ref="H15:M15"/>
    <mergeCell ref="O15:P15"/>
    <mergeCell ref="Q15:X15"/>
    <mergeCell ref="H16:M16"/>
    <mergeCell ref="O16:P16"/>
    <mergeCell ref="Q16:X16"/>
    <mergeCell ref="A13:E13"/>
    <mergeCell ref="H13:M13"/>
    <mergeCell ref="O13:P13"/>
    <mergeCell ref="Q13:X13"/>
    <mergeCell ref="A14:E14"/>
    <mergeCell ref="H14:M14"/>
    <mergeCell ref="O14:P14"/>
    <mergeCell ref="Q14:X14"/>
    <mergeCell ref="A7:F7"/>
    <mergeCell ref="G7:X7"/>
    <mergeCell ref="A8:F8"/>
    <mergeCell ref="G8:X11"/>
    <mergeCell ref="A9:F11"/>
    <mergeCell ref="A12:F12"/>
    <mergeCell ref="H12:M12"/>
    <mergeCell ref="O12:P12"/>
    <mergeCell ref="Q12:X12"/>
    <mergeCell ref="A5:F5"/>
    <mergeCell ref="G5:O5"/>
    <mergeCell ref="P5:X5"/>
    <mergeCell ref="A6:F6"/>
    <mergeCell ref="G6:O6"/>
    <mergeCell ref="P6:X6"/>
    <mergeCell ref="R1:T1"/>
    <mergeCell ref="U1:X1"/>
    <mergeCell ref="A2:Q2"/>
    <mergeCell ref="R2:X2"/>
    <mergeCell ref="A4:F4"/>
    <mergeCell ref="G4:X4"/>
  </mergeCells>
  <printOptions/>
  <pageMargins left="0.7" right="0.7" top="0.75" bottom="0.75" header="0.3" footer="0.3"/>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dimension ref="A1:N32"/>
  <sheetViews>
    <sheetView zoomScalePageLayoutView="0" workbookViewId="0" topLeftCell="A1">
      <selection activeCell="N4" sqref="N4"/>
    </sheetView>
  </sheetViews>
  <sheetFormatPr defaultColWidth="9.00390625" defaultRowHeight="13.5"/>
  <cols>
    <col min="1" max="1" width="4.50390625" style="0" customWidth="1"/>
    <col min="2" max="2" width="6.25390625" style="0" customWidth="1"/>
    <col min="3" max="3" width="23.50390625" style="0" customWidth="1"/>
    <col min="4" max="5" width="6.25390625" style="0" customWidth="1"/>
    <col min="6" max="6" width="2.75390625" style="0" customWidth="1"/>
    <col min="7" max="7" width="4.50390625" style="0" customWidth="1"/>
    <col min="8" max="8" width="6.25390625" style="0" customWidth="1"/>
    <col min="9" max="9" width="23.50390625" style="0" customWidth="1"/>
    <col min="10" max="11" width="6.25390625" style="0" customWidth="1"/>
  </cols>
  <sheetData>
    <row r="1" spans="1:11" ht="24.75" customHeight="1" thickBot="1">
      <c r="A1" s="188" t="s">
        <v>131</v>
      </c>
      <c r="I1" s="242" t="s">
        <v>174</v>
      </c>
      <c r="J1" s="461" t="str">
        <f>'参加申込書'!L1</f>
        <v>４月２２日（金）１５：００</v>
      </c>
      <c r="K1" s="462"/>
    </row>
    <row r="2" spans="1:11" ht="33.75" customHeight="1" thickBot="1">
      <c r="A2" s="463" t="str">
        <f>'参加申込書'!$F$1</f>
        <v>スプリングキャンプinのりくら</v>
      </c>
      <c r="B2" s="464"/>
      <c r="C2" s="464"/>
      <c r="D2" s="464"/>
      <c r="E2" s="464"/>
      <c r="F2" s="464"/>
      <c r="G2" s="464"/>
      <c r="H2" s="464"/>
      <c r="I2" s="315" t="s">
        <v>175</v>
      </c>
      <c r="J2" s="535"/>
      <c r="K2" s="536"/>
    </row>
    <row r="3" spans="1:11" ht="12.75" customHeight="1" thickBot="1">
      <c r="A3" s="189"/>
      <c r="B3" s="190"/>
      <c r="C3" s="190"/>
      <c r="D3" s="190"/>
      <c r="E3" s="190"/>
      <c r="F3" s="190"/>
      <c r="G3" s="190"/>
      <c r="H3" s="190"/>
      <c r="I3" s="191"/>
      <c r="J3" s="192"/>
      <c r="K3" s="192"/>
    </row>
    <row r="4" spans="1:11" ht="33.75" customHeight="1" thickBot="1">
      <c r="A4" s="537" t="s">
        <v>132</v>
      </c>
      <c r="B4" s="538"/>
      <c r="C4" s="538"/>
      <c r="D4" s="539">
        <f>'参加申込書'!D2</f>
        <v>0</v>
      </c>
      <c r="E4" s="539"/>
      <c r="F4" s="539"/>
      <c r="G4" s="539"/>
      <c r="H4" s="539"/>
      <c r="I4" s="539"/>
      <c r="J4" s="539"/>
      <c r="K4" s="540"/>
    </row>
    <row r="5" spans="1:14" ht="13.5" customHeight="1" thickBot="1">
      <c r="A5" s="463"/>
      <c r="B5" s="464"/>
      <c r="C5" s="464"/>
      <c r="D5" s="464"/>
      <c r="E5" s="464"/>
      <c r="F5" s="464"/>
      <c r="G5" s="464"/>
      <c r="H5" s="464"/>
      <c r="I5" s="193"/>
      <c r="J5" s="193"/>
      <c r="K5" s="193"/>
      <c r="L5" s="193"/>
      <c r="M5" s="193"/>
      <c r="N5" s="193"/>
    </row>
    <row r="6" spans="1:11" ht="33" customHeight="1">
      <c r="A6" s="187" t="s">
        <v>133</v>
      </c>
      <c r="B6" s="194" t="s">
        <v>134</v>
      </c>
      <c r="C6" s="194" t="s">
        <v>135</v>
      </c>
      <c r="D6" s="194" t="s">
        <v>136</v>
      </c>
      <c r="E6" s="195" t="s">
        <v>137</v>
      </c>
      <c r="G6" s="187" t="s">
        <v>138</v>
      </c>
      <c r="H6" s="194" t="s">
        <v>134</v>
      </c>
      <c r="I6" s="194" t="s">
        <v>135</v>
      </c>
      <c r="J6" s="194" t="s">
        <v>136</v>
      </c>
      <c r="K6" s="195" t="s">
        <v>137</v>
      </c>
    </row>
    <row r="7" spans="1:11" ht="33" customHeight="1">
      <c r="A7" s="196">
        <v>1</v>
      </c>
      <c r="B7" s="197"/>
      <c r="C7" s="197"/>
      <c r="D7" s="197"/>
      <c r="E7" s="198"/>
      <c r="G7" s="196">
        <v>21</v>
      </c>
      <c r="H7" s="197"/>
      <c r="I7" s="197"/>
      <c r="J7" s="197"/>
      <c r="K7" s="198"/>
    </row>
    <row r="8" spans="1:11" ht="33" customHeight="1">
      <c r="A8" s="196">
        <v>2</v>
      </c>
      <c r="B8" s="197"/>
      <c r="C8" s="197"/>
      <c r="D8" s="197"/>
      <c r="E8" s="198"/>
      <c r="G8" s="196">
        <v>22</v>
      </c>
      <c r="H8" s="197"/>
      <c r="I8" s="197"/>
      <c r="J8" s="197"/>
      <c r="K8" s="198"/>
    </row>
    <row r="9" spans="1:11" ht="33" customHeight="1">
      <c r="A9" s="196">
        <v>3</v>
      </c>
      <c r="B9" s="197"/>
      <c r="C9" s="197"/>
      <c r="D9" s="197"/>
      <c r="E9" s="198"/>
      <c r="G9" s="196">
        <v>23</v>
      </c>
      <c r="H9" s="197"/>
      <c r="I9" s="197"/>
      <c r="J9" s="197"/>
      <c r="K9" s="198"/>
    </row>
    <row r="10" spans="1:11" ht="33" customHeight="1">
      <c r="A10" s="196">
        <v>4</v>
      </c>
      <c r="B10" s="197"/>
      <c r="C10" s="197"/>
      <c r="D10" s="197"/>
      <c r="E10" s="198"/>
      <c r="G10" s="196">
        <v>24</v>
      </c>
      <c r="H10" s="197"/>
      <c r="I10" s="197"/>
      <c r="J10" s="197"/>
      <c r="K10" s="198"/>
    </row>
    <row r="11" spans="1:11" ht="33" customHeight="1">
      <c r="A11" s="196">
        <v>5</v>
      </c>
      <c r="B11" s="197"/>
      <c r="C11" s="197"/>
      <c r="D11" s="197"/>
      <c r="E11" s="198"/>
      <c r="G11" s="196">
        <v>25</v>
      </c>
      <c r="H11" s="197"/>
      <c r="I11" s="197"/>
      <c r="J11" s="197"/>
      <c r="K11" s="198"/>
    </row>
    <row r="12" spans="1:11" ht="33" customHeight="1">
      <c r="A12" s="196">
        <v>6</v>
      </c>
      <c r="B12" s="197"/>
      <c r="C12" s="197"/>
      <c r="D12" s="197"/>
      <c r="E12" s="198"/>
      <c r="G12" s="196">
        <v>26</v>
      </c>
      <c r="H12" s="197"/>
      <c r="I12" s="197"/>
      <c r="J12" s="197"/>
      <c r="K12" s="198"/>
    </row>
    <row r="13" spans="1:11" ht="33" customHeight="1">
      <c r="A13" s="196">
        <v>7</v>
      </c>
      <c r="B13" s="197"/>
      <c r="C13" s="197"/>
      <c r="D13" s="197"/>
      <c r="E13" s="198"/>
      <c r="G13" s="196">
        <v>27</v>
      </c>
      <c r="H13" s="197"/>
      <c r="I13" s="197"/>
      <c r="J13" s="197"/>
      <c r="K13" s="198"/>
    </row>
    <row r="14" spans="1:11" ht="33" customHeight="1">
      <c r="A14" s="196">
        <v>8</v>
      </c>
      <c r="B14" s="197"/>
      <c r="C14" s="197"/>
      <c r="D14" s="197"/>
      <c r="E14" s="198"/>
      <c r="G14" s="196">
        <v>28</v>
      </c>
      <c r="H14" s="197"/>
      <c r="I14" s="197"/>
      <c r="J14" s="197"/>
      <c r="K14" s="198"/>
    </row>
    <row r="15" spans="1:11" ht="33" customHeight="1">
      <c r="A15" s="196">
        <v>9</v>
      </c>
      <c r="B15" s="197"/>
      <c r="C15" s="197"/>
      <c r="D15" s="197"/>
      <c r="E15" s="198"/>
      <c r="G15" s="196">
        <v>29</v>
      </c>
      <c r="H15" s="197"/>
      <c r="I15" s="197"/>
      <c r="J15" s="197"/>
      <c r="K15" s="198"/>
    </row>
    <row r="16" spans="1:11" ht="33" customHeight="1">
      <c r="A16" s="196">
        <v>10</v>
      </c>
      <c r="B16" s="197"/>
      <c r="C16" s="197"/>
      <c r="D16" s="197"/>
      <c r="E16" s="198"/>
      <c r="G16" s="196">
        <v>30</v>
      </c>
      <c r="H16" s="197"/>
      <c r="I16" s="197"/>
      <c r="J16" s="197"/>
      <c r="K16" s="198"/>
    </row>
    <row r="17" spans="1:11" ht="33" customHeight="1">
      <c r="A17" s="196">
        <v>11</v>
      </c>
      <c r="B17" s="197"/>
      <c r="C17" s="197"/>
      <c r="D17" s="197"/>
      <c r="E17" s="198"/>
      <c r="G17" s="196">
        <v>31</v>
      </c>
      <c r="H17" s="197"/>
      <c r="I17" s="197"/>
      <c r="J17" s="197"/>
      <c r="K17" s="198"/>
    </row>
    <row r="18" spans="1:11" ht="33" customHeight="1">
      <c r="A18" s="196">
        <v>12</v>
      </c>
      <c r="B18" s="197"/>
      <c r="C18" s="197"/>
      <c r="D18" s="197"/>
      <c r="E18" s="198"/>
      <c r="G18" s="196">
        <v>32</v>
      </c>
      <c r="H18" s="197"/>
      <c r="I18" s="197"/>
      <c r="J18" s="197"/>
      <c r="K18" s="198"/>
    </row>
    <row r="19" spans="1:11" ht="33" customHeight="1">
      <c r="A19" s="196">
        <v>13</v>
      </c>
      <c r="B19" s="197"/>
      <c r="C19" s="197"/>
      <c r="D19" s="197"/>
      <c r="E19" s="198"/>
      <c r="G19" s="196">
        <v>33</v>
      </c>
      <c r="H19" s="197"/>
      <c r="I19" s="197"/>
      <c r="J19" s="197"/>
      <c r="K19" s="198"/>
    </row>
    <row r="20" spans="1:11" ht="33" customHeight="1">
      <c r="A20" s="196">
        <v>14</v>
      </c>
      <c r="B20" s="197"/>
      <c r="C20" s="197"/>
      <c r="D20" s="197"/>
      <c r="E20" s="198"/>
      <c r="G20" s="196">
        <v>34</v>
      </c>
      <c r="H20" s="197"/>
      <c r="I20" s="197"/>
      <c r="J20" s="197"/>
      <c r="K20" s="198"/>
    </row>
    <row r="21" spans="1:11" ht="33" customHeight="1">
      <c r="A21" s="196">
        <v>15</v>
      </c>
      <c r="B21" s="197"/>
      <c r="C21" s="197"/>
      <c r="D21" s="197"/>
      <c r="E21" s="198"/>
      <c r="G21" s="196">
        <v>35</v>
      </c>
      <c r="H21" s="197"/>
      <c r="I21" s="197"/>
      <c r="J21" s="197"/>
      <c r="K21" s="198"/>
    </row>
    <row r="22" spans="1:11" ht="33" customHeight="1">
      <c r="A22" s="196">
        <v>16</v>
      </c>
      <c r="B22" s="197"/>
      <c r="C22" s="197"/>
      <c r="D22" s="197"/>
      <c r="E22" s="198"/>
      <c r="G22" s="196">
        <v>36</v>
      </c>
      <c r="H22" s="197"/>
      <c r="I22" s="197"/>
      <c r="J22" s="197"/>
      <c r="K22" s="198"/>
    </row>
    <row r="23" spans="1:11" ht="33" customHeight="1">
      <c r="A23" s="196">
        <v>17</v>
      </c>
      <c r="B23" s="197"/>
      <c r="C23" s="197"/>
      <c r="D23" s="197"/>
      <c r="E23" s="198"/>
      <c r="G23" s="196">
        <v>37</v>
      </c>
      <c r="H23" s="197"/>
      <c r="I23" s="197"/>
      <c r="J23" s="197"/>
      <c r="K23" s="198"/>
    </row>
    <row r="24" spans="1:11" ht="33" customHeight="1">
      <c r="A24" s="196">
        <v>18</v>
      </c>
      <c r="B24" s="197"/>
      <c r="C24" s="197"/>
      <c r="D24" s="197"/>
      <c r="E24" s="198"/>
      <c r="G24" s="196">
        <v>38</v>
      </c>
      <c r="H24" s="197"/>
      <c r="I24" s="197"/>
      <c r="J24" s="197"/>
      <c r="K24" s="198"/>
    </row>
    <row r="25" spans="1:11" ht="33" customHeight="1">
      <c r="A25" s="196">
        <v>19</v>
      </c>
      <c r="B25" s="197"/>
      <c r="C25" s="197"/>
      <c r="D25" s="197"/>
      <c r="E25" s="198"/>
      <c r="G25" s="196">
        <v>39</v>
      </c>
      <c r="H25" s="197"/>
      <c r="I25" s="197"/>
      <c r="J25" s="197"/>
      <c r="K25" s="198"/>
    </row>
    <row r="26" spans="1:11" ht="33" customHeight="1" thickBot="1">
      <c r="A26" s="199">
        <v>20</v>
      </c>
      <c r="B26" s="200"/>
      <c r="C26" s="200"/>
      <c r="D26" s="200"/>
      <c r="E26" s="201"/>
      <c r="G26" s="199">
        <v>40</v>
      </c>
      <c r="H26" s="200"/>
      <c r="I26" s="200"/>
      <c r="J26" s="200"/>
      <c r="K26" s="201"/>
    </row>
    <row r="27" ht="12.75">
      <c r="A27" t="s">
        <v>139</v>
      </c>
    </row>
    <row r="29" spans="2:10" ht="21.75" customHeight="1" hidden="1">
      <c r="B29" t="s">
        <v>140</v>
      </c>
      <c r="D29" t="s">
        <v>141</v>
      </c>
      <c r="H29" t="s">
        <v>140</v>
      </c>
      <c r="J29" t="s">
        <v>141</v>
      </c>
    </row>
    <row r="30" spans="2:10" ht="12.75" hidden="1">
      <c r="B30" t="s">
        <v>142</v>
      </c>
      <c r="D30" t="s">
        <v>143</v>
      </c>
      <c r="H30" t="s">
        <v>142</v>
      </c>
      <c r="J30" t="s">
        <v>143</v>
      </c>
    </row>
    <row r="31" spans="2:8" ht="12.75" hidden="1">
      <c r="B31" t="s">
        <v>144</v>
      </c>
      <c r="H31" t="s">
        <v>144</v>
      </c>
    </row>
    <row r="32" spans="2:8" ht="12.75" hidden="1">
      <c r="B32" t="s">
        <v>145</v>
      </c>
      <c r="H32" t="s">
        <v>145</v>
      </c>
    </row>
  </sheetData>
  <sheetProtection/>
  <mergeCells count="6">
    <mergeCell ref="A2:H2"/>
    <mergeCell ref="I2:K2"/>
    <mergeCell ref="A4:C4"/>
    <mergeCell ref="D4:K4"/>
    <mergeCell ref="A5:H5"/>
    <mergeCell ref="J1:K1"/>
  </mergeCells>
  <dataValidations count="4">
    <dataValidation type="list" allowBlank="1" showInputMessage="1" showErrorMessage="1" sqref="J7:J26">
      <formula1>$J$29:$J$30</formula1>
    </dataValidation>
    <dataValidation type="list" allowBlank="1" showInputMessage="1" showErrorMessage="1" sqref="H7:H26">
      <formula1>$H$29:$H$32</formula1>
    </dataValidation>
    <dataValidation type="list" allowBlank="1" showInputMessage="1" showErrorMessage="1" sqref="D7:D26">
      <formula1>$D$29:$D$30</formula1>
    </dataValidation>
    <dataValidation type="list" allowBlank="1" showInputMessage="1" showErrorMessage="1" sqref="B7:B26">
      <formula1>$B$29:$B$32</formula1>
    </dataValidation>
  </dataValidations>
  <printOptions/>
  <pageMargins left="0.7" right="0.7" top="0.75" bottom="0.75" header="0.3" footer="0.3"/>
  <pageSetup horizontalDpi="600" verticalDpi="600" orientation="portrait" paperSize="9" scale="92"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Z24"/>
  <sheetViews>
    <sheetView zoomScalePageLayoutView="0" workbookViewId="0" topLeftCell="A1">
      <selection activeCell="V1" sqref="V1"/>
    </sheetView>
  </sheetViews>
  <sheetFormatPr defaultColWidth="6.00390625" defaultRowHeight="13.5"/>
  <cols>
    <col min="1" max="6" width="4.625" style="19" customWidth="1"/>
    <col min="7" max="8" width="5.50390625" style="19" customWidth="1"/>
    <col min="9" max="9" width="5.50390625" style="40" customWidth="1"/>
    <col min="10" max="11" width="5.50390625" style="19" customWidth="1"/>
    <col min="12" max="14" width="1.875" style="19" customWidth="1"/>
    <col min="15" max="16" width="6.00390625" style="19" customWidth="1"/>
    <col min="17" max="19" width="5.00390625" style="19" customWidth="1"/>
    <col min="20" max="20" width="2.625" style="19" customWidth="1"/>
    <col min="21" max="21" width="4.75390625" style="19" customWidth="1"/>
    <col min="22" max="23" width="3.625" style="19" customWidth="1"/>
    <col min="24" max="24" width="3.625" style="40" customWidth="1"/>
    <col min="25" max="26" width="3.625" style="19" customWidth="1"/>
    <col min="27" max="16384" width="6.00390625" style="19" customWidth="1"/>
  </cols>
  <sheetData>
    <row r="1" spans="1:26" ht="24.75" customHeight="1">
      <c r="A1" s="568" t="s">
        <v>22</v>
      </c>
      <c r="B1" s="568"/>
      <c r="C1" s="568"/>
      <c r="D1" s="568"/>
      <c r="E1" s="568"/>
      <c r="F1" s="568"/>
      <c r="G1" s="568"/>
      <c r="H1" s="568"/>
      <c r="I1" s="568"/>
      <c r="J1" s="568"/>
      <c r="K1" s="568"/>
      <c r="L1" s="568"/>
      <c r="M1" s="568"/>
      <c r="N1" s="568"/>
      <c r="O1" s="557" t="s">
        <v>48</v>
      </c>
      <c r="P1" s="557"/>
      <c r="Q1" s="569"/>
      <c r="R1" s="569"/>
      <c r="S1" s="569"/>
      <c r="T1" s="17"/>
      <c r="U1" s="18" t="s">
        <v>53</v>
      </c>
      <c r="V1" s="63"/>
      <c r="W1" s="572">
        <f>P2</f>
        <v>44666</v>
      </c>
      <c r="X1" s="572"/>
      <c r="Y1" s="572"/>
      <c r="Z1" s="572"/>
    </row>
    <row r="2" spans="1:26" ht="36" customHeight="1">
      <c r="A2" s="568"/>
      <c r="B2" s="568"/>
      <c r="C2" s="568"/>
      <c r="D2" s="568"/>
      <c r="E2" s="568"/>
      <c r="F2" s="568"/>
      <c r="G2" s="568"/>
      <c r="H2" s="568"/>
      <c r="I2" s="568"/>
      <c r="J2" s="568"/>
      <c r="K2" s="568"/>
      <c r="L2" s="568"/>
      <c r="M2" s="568"/>
      <c r="N2" s="568"/>
      <c r="O2" s="20" t="s">
        <v>23</v>
      </c>
      <c r="P2" s="570">
        <f ca="1">TODAY()</f>
        <v>44666</v>
      </c>
      <c r="Q2" s="570"/>
      <c r="R2" s="570"/>
      <c r="S2" s="570"/>
      <c r="T2" s="21"/>
      <c r="U2" s="571" t="s">
        <v>24</v>
      </c>
      <c r="V2" s="571"/>
      <c r="W2" s="571"/>
      <c r="X2" s="571"/>
      <c r="Y2" s="571"/>
      <c r="Z2" s="571"/>
    </row>
    <row r="3" spans="20:26" ht="9.75" customHeight="1">
      <c r="T3" s="22"/>
      <c r="U3" s="571"/>
      <c r="V3" s="571"/>
      <c r="W3" s="571"/>
      <c r="X3" s="571"/>
      <c r="Y3" s="571"/>
      <c r="Z3" s="571"/>
    </row>
    <row r="4" spans="1:25" ht="39" customHeight="1">
      <c r="A4" s="558">
        <f>'参加申込書'!D2</f>
        <v>0</v>
      </c>
      <c r="B4" s="558"/>
      <c r="C4" s="558"/>
      <c r="D4" s="558"/>
      <c r="E4" s="558"/>
      <c r="F4" s="558"/>
      <c r="G4" s="66" t="s">
        <v>54</v>
      </c>
      <c r="H4" s="557" t="s">
        <v>25</v>
      </c>
      <c r="I4" s="557"/>
      <c r="J4" s="557"/>
      <c r="T4" s="22"/>
      <c r="U4" s="573">
        <f>A4</f>
        <v>0</v>
      </c>
      <c r="V4" s="573"/>
      <c r="W4" s="573"/>
      <c r="X4" s="573"/>
      <c r="Y4" s="573"/>
    </row>
    <row r="5" spans="1:26" ht="19.5" customHeight="1">
      <c r="A5" s="575"/>
      <c r="B5" s="575"/>
      <c r="C5" s="575"/>
      <c r="D5" s="557"/>
      <c r="E5" s="557"/>
      <c r="F5" s="557"/>
      <c r="T5" s="22"/>
      <c r="U5" s="574"/>
      <c r="V5" s="574"/>
      <c r="W5" s="574"/>
      <c r="X5" s="574"/>
      <c r="Y5" s="574"/>
      <c r="Z5" s="23" t="s">
        <v>26</v>
      </c>
    </row>
    <row r="6" spans="1:26" ht="25.5" customHeight="1">
      <c r="A6" s="24"/>
      <c r="B6" s="24"/>
      <c r="C6" s="24"/>
      <c r="D6" s="24"/>
      <c r="E6" s="24"/>
      <c r="F6" s="24"/>
      <c r="G6" s="24"/>
      <c r="H6" s="24"/>
      <c r="I6" s="24"/>
      <c r="J6" s="24"/>
      <c r="K6" s="24"/>
      <c r="L6" s="24"/>
      <c r="M6" s="24"/>
      <c r="N6" s="24"/>
      <c r="O6" s="24"/>
      <c r="P6" s="24"/>
      <c r="Q6" s="24"/>
      <c r="R6" s="24"/>
      <c r="T6" s="22"/>
      <c r="U6" s="23"/>
      <c r="V6" s="23"/>
      <c r="W6" s="23"/>
      <c r="X6" s="23"/>
      <c r="Y6" s="23"/>
      <c r="Z6" s="23"/>
    </row>
    <row r="7" spans="1:26" ht="35.25" customHeight="1">
      <c r="A7" s="557" t="s">
        <v>27</v>
      </c>
      <c r="B7" s="557"/>
      <c r="C7" s="557"/>
      <c r="D7" s="557"/>
      <c r="E7" s="557"/>
      <c r="F7" s="557"/>
      <c r="G7" s="557"/>
      <c r="H7" s="557"/>
      <c r="I7" s="72"/>
      <c r="M7" s="25"/>
      <c r="N7" s="25"/>
      <c r="O7" s="25"/>
      <c r="P7" s="25"/>
      <c r="Q7" s="25"/>
      <c r="R7" s="25"/>
      <c r="T7" s="22"/>
      <c r="U7" s="26" t="s">
        <v>28</v>
      </c>
      <c r="V7" s="27"/>
      <c r="W7" s="23"/>
      <c r="X7" s="23"/>
      <c r="Y7" s="23"/>
      <c r="Z7" s="23"/>
    </row>
    <row r="8" spans="4:26" ht="33" customHeight="1">
      <c r="D8" s="551" t="s">
        <v>29</v>
      </c>
      <c r="E8" s="551"/>
      <c r="F8" s="551"/>
      <c r="G8" s="553">
        <f>K19</f>
        <v>0</v>
      </c>
      <c r="H8" s="553"/>
      <c r="I8" s="553"/>
      <c r="J8" s="553"/>
      <c r="K8" s="553"/>
      <c r="L8" s="553"/>
      <c r="M8" s="553"/>
      <c r="N8" s="555"/>
      <c r="O8" s="555"/>
      <c r="P8" s="555"/>
      <c r="Q8" s="25"/>
      <c r="R8" s="25"/>
      <c r="T8" s="22"/>
      <c r="U8" s="559">
        <f>G8</f>
        <v>0</v>
      </c>
      <c r="V8" s="560"/>
      <c r="W8" s="560"/>
      <c r="X8" s="560"/>
      <c r="Y8" s="560"/>
      <c r="Z8" s="560"/>
    </row>
    <row r="9" spans="4:26" ht="33" customHeight="1" thickBot="1">
      <c r="D9" s="552"/>
      <c r="E9" s="552"/>
      <c r="F9" s="552"/>
      <c r="G9" s="554"/>
      <c r="H9" s="554"/>
      <c r="I9" s="554"/>
      <c r="J9" s="554"/>
      <c r="K9" s="554"/>
      <c r="L9" s="554"/>
      <c r="M9" s="554"/>
      <c r="N9" s="556"/>
      <c r="O9" s="556"/>
      <c r="P9" s="556"/>
      <c r="Q9" s="25"/>
      <c r="R9" s="25"/>
      <c r="T9" s="22"/>
      <c r="U9" s="561"/>
      <c r="V9" s="561"/>
      <c r="W9" s="561"/>
      <c r="X9" s="561"/>
      <c r="Y9" s="561"/>
      <c r="Z9" s="561"/>
    </row>
    <row r="10" spans="5:26" s="28" customFormat="1" ht="30" customHeight="1">
      <c r="E10" s="29" t="s">
        <v>30</v>
      </c>
      <c r="F10" s="30"/>
      <c r="G10" s="31"/>
      <c r="H10" s="32"/>
      <c r="I10" s="32"/>
      <c r="J10" s="31"/>
      <c r="K10" s="32"/>
      <c r="M10" s="31"/>
      <c r="N10" s="33"/>
      <c r="O10" s="33"/>
      <c r="P10" s="33"/>
      <c r="Q10" s="34"/>
      <c r="R10" s="34"/>
      <c r="T10" s="35"/>
      <c r="U10" s="36"/>
      <c r="V10" s="36"/>
      <c r="W10" s="37"/>
      <c r="X10" s="37"/>
      <c r="Y10" s="37"/>
      <c r="Z10" s="37"/>
    </row>
    <row r="11" spans="5:26" ht="30" customHeight="1">
      <c r="E11" s="38"/>
      <c r="F11" s="39"/>
      <c r="G11" s="38"/>
      <c r="H11" s="38"/>
      <c r="I11" s="38"/>
      <c r="J11" s="38"/>
      <c r="K11" s="38"/>
      <c r="M11" s="39"/>
      <c r="N11" s="40"/>
      <c r="O11" s="40"/>
      <c r="P11" s="40"/>
      <c r="T11" s="22"/>
      <c r="U11" s="26" t="s">
        <v>31</v>
      </c>
      <c r="V11" s="26"/>
      <c r="W11" s="23"/>
      <c r="X11" s="23"/>
      <c r="Y11" s="23"/>
      <c r="Z11" s="23"/>
    </row>
    <row r="12" spans="1:26" ht="21" customHeight="1">
      <c r="A12" s="25"/>
      <c r="B12" s="25"/>
      <c r="C12" s="25"/>
      <c r="D12" s="41"/>
      <c r="E12" s="562"/>
      <c r="F12" s="562"/>
      <c r="G12" s="565" t="s">
        <v>32</v>
      </c>
      <c r="H12" s="566"/>
      <c r="I12" s="567"/>
      <c r="J12" s="74" t="s">
        <v>55</v>
      </c>
      <c r="K12" s="563" t="s">
        <v>33</v>
      </c>
      <c r="L12" s="43"/>
      <c r="M12" s="44"/>
      <c r="O12" s="543" t="s">
        <v>34</v>
      </c>
      <c r="P12" s="543"/>
      <c r="Q12" s="543"/>
      <c r="R12" s="543"/>
      <c r="S12" s="543"/>
      <c r="T12" s="45"/>
      <c r="U12" s="46"/>
      <c r="V12" s="565" t="s">
        <v>32</v>
      </c>
      <c r="W12" s="566"/>
      <c r="X12" s="567"/>
      <c r="Y12" s="75" t="s">
        <v>55</v>
      </c>
      <c r="Z12" s="563" t="s">
        <v>33</v>
      </c>
    </row>
    <row r="13" spans="4:26" ht="21" customHeight="1">
      <c r="D13" s="47"/>
      <c r="E13" s="546"/>
      <c r="F13" s="546"/>
      <c r="G13" s="42" t="s">
        <v>35</v>
      </c>
      <c r="H13" s="74" t="s">
        <v>56</v>
      </c>
      <c r="I13" s="42" t="s">
        <v>36</v>
      </c>
      <c r="J13" s="42" t="s">
        <v>36</v>
      </c>
      <c r="K13" s="564"/>
      <c r="L13" s="43"/>
      <c r="M13" s="44"/>
      <c r="O13" s="543" t="s">
        <v>49</v>
      </c>
      <c r="P13" s="543"/>
      <c r="Q13" s="543"/>
      <c r="R13" s="543"/>
      <c r="S13" s="543"/>
      <c r="T13" s="45"/>
      <c r="U13" s="46"/>
      <c r="V13" s="76" t="s">
        <v>35</v>
      </c>
      <c r="W13" s="78" t="s">
        <v>57</v>
      </c>
      <c r="X13" s="76" t="s">
        <v>36</v>
      </c>
      <c r="Y13" s="76" t="s">
        <v>36</v>
      </c>
      <c r="Z13" s="564"/>
    </row>
    <row r="14" spans="4:26" ht="21" customHeight="1">
      <c r="D14" s="47"/>
      <c r="E14" s="546" t="s">
        <v>0</v>
      </c>
      <c r="F14" s="546"/>
      <c r="G14" s="64">
        <f>'参加申込書'!Q14</f>
        <v>0</v>
      </c>
      <c r="H14" s="64">
        <f>'参加申込書'!Q15</f>
        <v>0</v>
      </c>
      <c r="I14" s="64">
        <f>'参加申込書'!Q16</f>
        <v>0</v>
      </c>
      <c r="J14" s="67"/>
      <c r="K14" s="64">
        <f>SUM(G14:I14)</f>
        <v>0</v>
      </c>
      <c r="L14" s="48"/>
      <c r="M14" s="44"/>
      <c r="O14" s="543" t="s">
        <v>37</v>
      </c>
      <c r="P14" s="543"/>
      <c r="Q14" s="543"/>
      <c r="R14" s="543"/>
      <c r="S14" s="543"/>
      <c r="T14" s="45"/>
      <c r="U14" s="49" t="s">
        <v>38</v>
      </c>
      <c r="V14" s="50">
        <f aca="true" t="shared" si="0" ref="V14:X19">G14</f>
        <v>0</v>
      </c>
      <c r="W14" s="50">
        <f t="shared" si="0"/>
        <v>0</v>
      </c>
      <c r="X14" s="50">
        <f t="shared" si="0"/>
        <v>0</v>
      </c>
      <c r="Y14" s="69"/>
      <c r="Z14" s="50">
        <f aca="true" t="shared" si="1" ref="Y14:Z19">K14</f>
        <v>0</v>
      </c>
    </row>
    <row r="15" spans="4:26" ht="21" customHeight="1">
      <c r="D15" s="47"/>
      <c r="E15" s="546" t="s">
        <v>21</v>
      </c>
      <c r="F15" s="546"/>
      <c r="G15" s="64">
        <f>'参加申込書'!R14</f>
        <v>0</v>
      </c>
      <c r="H15" s="64">
        <f>'参加申込書'!R15</f>
        <v>0</v>
      </c>
      <c r="I15" s="64">
        <f>'参加申込書'!R16</f>
        <v>0</v>
      </c>
      <c r="J15" s="67"/>
      <c r="K15" s="64">
        <f>SUM(G15:J15)</f>
        <v>0</v>
      </c>
      <c r="L15" s="43"/>
      <c r="M15" s="44"/>
      <c r="O15" s="543" t="s">
        <v>39</v>
      </c>
      <c r="P15" s="543"/>
      <c r="Q15" s="543"/>
      <c r="R15" s="543"/>
      <c r="S15" s="543"/>
      <c r="T15" s="45"/>
      <c r="U15" s="49" t="s">
        <v>40</v>
      </c>
      <c r="V15" s="51">
        <f t="shared" si="0"/>
        <v>0</v>
      </c>
      <c r="W15" s="51">
        <f t="shared" si="0"/>
        <v>0</v>
      </c>
      <c r="X15" s="51">
        <f t="shared" si="0"/>
        <v>0</v>
      </c>
      <c r="Y15" s="70"/>
      <c r="Z15" s="50">
        <f t="shared" si="1"/>
        <v>0</v>
      </c>
    </row>
    <row r="16" spans="4:26" ht="21" customHeight="1">
      <c r="D16" s="47"/>
      <c r="E16" s="547" t="s">
        <v>112</v>
      </c>
      <c r="F16" s="548"/>
      <c r="G16" s="64">
        <f>'参加申込書'!S14</f>
        <v>0</v>
      </c>
      <c r="H16" s="64">
        <f>'参加申込書'!S15</f>
        <v>0</v>
      </c>
      <c r="I16" s="64">
        <f>'参加申込書'!S16</f>
        <v>0</v>
      </c>
      <c r="J16" s="64">
        <f>'参加申込書'!S17</f>
        <v>0</v>
      </c>
      <c r="K16" s="64">
        <f>SUM(G16:J16)</f>
        <v>0</v>
      </c>
      <c r="L16" s="43"/>
      <c r="M16" s="44"/>
      <c r="O16" s="543" t="s">
        <v>41</v>
      </c>
      <c r="P16" s="543"/>
      <c r="Q16" s="543"/>
      <c r="R16" s="543"/>
      <c r="S16" s="545"/>
      <c r="T16" s="45"/>
      <c r="U16" s="49" t="s">
        <v>113</v>
      </c>
      <c r="V16" s="51">
        <f t="shared" si="0"/>
        <v>0</v>
      </c>
      <c r="W16" s="51">
        <f t="shared" si="0"/>
        <v>0</v>
      </c>
      <c r="X16" s="51">
        <f t="shared" si="0"/>
        <v>0</v>
      </c>
      <c r="Y16" s="51">
        <f t="shared" si="1"/>
        <v>0</v>
      </c>
      <c r="Z16" s="50">
        <f t="shared" si="1"/>
        <v>0</v>
      </c>
    </row>
    <row r="17" spans="1:26" ht="21" customHeight="1">
      <c r="A17" s="52"/>
      <c r="B17" s="52"/>
      <c r="C17" s="52"/>
      <c r="D17" s="53"/>
      <c r="E17" s="549"/>
      <c r="F17" s="550"/>
      <c r="G17" s="67"/>
      <c r="H17" s="67"/>
      <c r="I17" s="67"/>
      <c r="J17" s="67"/>
      <c r="K17" s="67"/>
      <c r="L17" s="54"/>
      <c r="M17" s="23"/>
      <c r="O17" s="543" t="s">
        <v>116</v>
      </c>
      <c r="P17" s="543"/>
      <c r="Q17" s="543"/>
      <c r="R17" s="543"/>
      <c r="S17" s="543"/>
      <c r="T17" s="45"/>
      <c r="U17" s="111"/>
      <c r="V17" s="70"/>
      <c r="W17" s="70"/>
      <c r="X17" s="70"/>
      <c r="Y17" s="69"/>
      <c r="Z17" s="69"/>
    </row>
    <row r="18" spans="1:26" ht="21" customHeight="1" thickBot="1">
      <c r="A18" s="52"/>
      <c r="B18" s="52"/>
      <c r="C18" s="52"/>
      <c r="D18" s="53"/>
      <c r="E18" s="541"/>
      <c r="F18" s="542"/>
      <c r="G18" s="109"/>
      <c r="H18" s="109"/>
      <c r="I18" s="109"/>
      <c r="J18" s="109"/>
      <c r="K18" s="109"/>
      <c r="L18" s="54"/>
      <c r="M18" s="23"/>
      <c r="O18" s="543" t="s">
        <v>50</v>
      </c>
      <c r="P18" s="543"/>
      <c r="Q18" s="543"/>
      <c r="R18" s="543"/>
      <c r="S18" s="543"/>
      <c r="T18" s="45"/>
      <c r="U18" s="112"/>
      <c r="V18" s="110"/>
      <c r="W18" s="110"/>
      <c r="X18" s="110"/>
      <c r="Y18" s="110"/>
      <c r="Z18" s="110"/>
    </row>
    <row r="19" spans="1:26" ht="21" customHeight="1" thickTop="1">
      <c r="A19" s="52"/>
      <c r="B19" s="52"/>
      <c r="C19" s="52"/>
      <c r="D19" s="53"/>
      <c r="E19" s="544" t="s">
        <v>33</v>
      </c>
      <c r="F19" s="544"/>
      <c r="G19" s="108">
        <f>SUM(G14:G18)</f>
        <v>0</v>
      </c>
      <c r="H19" s="108">
        <f>SUM(H14:H18)</f>
        <v>0</v>
      </c>
      <c r="I19" s="108">
        <f>SUM(I14:I18)</f>
        <v>0</v>
      </c>
      <c r="J19" s="108">
        <f>SUM(J14:J18)</f>
        <v>0</v>
      </c>
      <c r="K19" s="108">
        <f>SUM(K14:K18)</f>
        <v>0</v>
      </c>
      <c r="L19" s="23"/>
      <c r="M19" s="23"/>
      <c r="O19" s="543" t="s">
        <v>51</v>
      </c>
      <c r="P19" s="543"/>
      <c r="Q19" s="543"/>
      <c r="R19" s="543"/>
      <c r="S19" s="545"/>
      <c r="T19" s="45"/>
      <c r="U19" s="57" t="s">
        <v>33</v>
      </c>
      <c r="V19" s="65">
        <f t="shared" si="0"/>
        <v>0</v>
      </c>
      <c r="W19" s="65">
        <f t="shared" si="0"/>
        <v>0</v>
      </c>
      <c r="X19" s="65">
        <f t="shared" si="0"/>
        <v>0</v>
      </c>
      <c r="Y19" s="65">
        <f t="shared" si="1"/>
        <v>0</v>
      </c>
      <c r="Z19" s="65">
        <f t="shared" si="1"/>
        <v>0</v>
      </c>
    </row>
    <row r="20" spans="1:26" ht="27" customHeight="1">
      <c r="A20" s="58"/>
      <c r="B20" s="58"/>
      <c r="C20" s="58"/>
      <c r="D20" s="59"/>
      <c r="E20" s="60"/>
      <c r="F20" s="58"/>
      <c r="G20" s="58"/>
      <c r="H20" s="58"/>
      <c r="I20" s="58"/>
      <c r="J20" s="58"/>
      <c r="K20" s="58"/>
      <c r="L20" s="58"/>
      <c r="M20" s="58"/>
      <c r="N20" s="58"/>
      <c r="O20" s="58"/>
      <c r="P20" s="58"/>
      <c r="Q20" s="58"/>
      <c r="R20" s="58"/>
      <c r="S20" s="58"/>
      <c r="T20" s="61"/>
      <c r="U20" s="58"/>
      <c r="V20" s="58"/>
      <c r="W20" s="58"/>
      <c r="X20" s="58"/>
      <c r="Y20" s="58"/>
      <c r="Z20" s="58"/>
    </row>
    <row r="21" spans="1:5" ht="19.5" customHeight="1">
      <c r="A21" s="40" t="s">
        <v>52</v>
      </c>
      <c r="B21" s="40"/>
      <c r="D21" s="44"/>
      <c r="E21" s="41"/>
    </row>
    <row r="22" spans="1:2" ht="19.5" customHeight="1">
      <c r="A22" s="62" t="s">
        <v>45</v>
      </c>
      <c r="B22" s="62"/>
    </row>
    <row r="23" spans="1:2" ht="19.5" customHeight="1">
      <c r="A23" s="62" t="s">
        <v>46</v>
      </c>
      <c r="B23" s="62"/>
    </row>
    <row r="24" spans="1:2" ht="19.5" customHeight="1">
      <c r="A24" s="62" t="s">
        <v>47</v>
      </c>
      <c r="B24" s="62"/>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sheetData>
  <sheetProtection/>
  <mergeCells count="36">
    <mergeCell ref="O19:S19"/>
    <mergeCell ref="A1:N2"/>
    <mergeCell ref="O1:P1"/>
    <mergeCell ref="Q1:S1"/>
    <mergeCell ref="P2:S2"/>
    <mergeCell ref="U2:Z3"/>
    <mergeCell ref="W1:Z1"/>
    <mergeCell ref="H4:J4"/>
    <mergeCell ref="U4:Y5"/>
    <mergeCell ref="A5:C5"/>
    <mergeCell ref="D5:F5"/>
    <mergeCell ref="A7:H7"/>
    <mergeCell ref="A4:F4"/>
    <mergeCell ref="U8:Z9"/>
    <mergeCell ref="E12:F12"/>
    <mergeCell ref="K12:K13"/>
    <mergeCell ref="O12:S12"/>
    <mergeCell ref="Z12:Z13"/>
    <mergeCell ref="G12:I12"/>
    <mergeCell ref="V12:X12"/>
    <mergeCell ref="E16:F16"/>
    <mergeCell ref="E17:F17"/>
    <mergeCell ref="D8:F9"/>
    <mergeCell ref="G8:M9"/>
    <mergeCell ref="N8:P9"/>
    <mergeCell ref="O17:S17"/>
    <mergeCell ref="E18:F18"/>
    <mergeCell ref="O18:S18"/>
    <mergeCell ref="E19:F19"/>
    <mergeCell ref="O16:S16"/>
    <mergeCell ref="E13:F13"/>
    <mergeCell ref="O13:S13"/>
    <mergeCell ref="E14:F14"/>
    <mergeCell ref="O14:S14"/>
    <mergeCell ref="E15:F15"/>
    <mergeCell ref="O15:S15"/>
  </mergeCells>
  <conditionalFormatting sqref="K15:K18 K14:L14 G14:J18">
    <cfRule type="cellIs" priority="1" dxfId="206" operator="equal">
      <formula>0</formula>
    </cfRule>
  </conditionalFormatting>
  <hyperlinks>
    <hyperlink ref="A23" r:id="rId1" display="他のテンプレートはこちら"/>
    <hyperlink ref="A24" r:id="rId2" display="Excelでの書類作成に疲れた方はこちら"/>
    <hyperlink ref="A22" r:id="rId3" display="(c）クラウド請求書作成・経営管理ツール 「board」"/>
  </hyperlinks>
  <printOptions/>
  <pageMargins left="0.7" right="0.7" top="0.75" bottom="0.75" header="0.3" footer="0.3"/>
  <pageSetup horizontalDpi="600" verticalDpi="600" orientation="portrait" paperSize="9" scale="79" r:id="rId5"/>
  <drawing r:id="rId4"/>
</worksheet>
</file>

<file path=xl/worksheets/sheet6.xml><?xml version="1.0" encoding="utf-8"?>
<worksheet xmlns="http://schemas.openxmlformats.org/spreadsheetml/2006/main" xmlns:r="http://schemas.openxmlformats.org/officeDocument/2006/relationships">
  <sheetPr>
    <tabColor rgb="FFFFFF00"/>
  </sheetPr>
  <dimension ref="A1:Z24"/>
  <sheetViews>
    <sheetView zoomScalePageLayoutView="0" workbookViewId="0" topLeftCell="A1">
      <selection activeCell="V1" sqref="V1"/>
    </sheetView>
  </sheetViews>
  <sheetFormatPr defaultColWidth="6.00390625" defaultRowHeight="13.5"/>
  <cols>
    <col min="1" max="6" width="4.625" style="40" customWidth="1"/>
    <col min="7" max="11" width="5.50390625" style="40" customWidth="1"/>
    <col min="12" max="14" width="1.875" style="40" customWidth="1"/>
    <col min="15" max="16" width="6.00390625" style="40" customWidth="1"/>
    <col min="17" max="19" width="5.00390625" style="40" customWidth="1"/>
    <col min="20" max="20" width="2.625" style="40" customWidth="1"/>
    <col min="21" max="21" width="4.75390625" style="40" customWidth="1"/>
    <col min="22" max="26" width="3.625" style="40" customWidth="1"/>
    <col min="27" max="16384" width="6.00390625" style="40" customWidth="1"/>
  </cols>
  <sheetData>
    <row r="1" spans="1:26" ht="24.75" customHeight="1">
      <c r="A1" s="568" t="s">
        <v>58</v>
      </c>
      <c r="B1" s="568"/>
      <c r="C1" s="568"/>
      <c r="D1" s="568"/>
      <c r="E1" s="568"/>
      <c r="F1" s="568"/>
      <c r="G1" s="568"/>
      <c r="H1" s="568"/>
      <c r="I1" s="568"/>
      <c r="J1" s="568"/>
      <c r="K1" s="568"/>
      <c r="L1" s="568"/>
      <c r="M1" s="568"/>
      <c r="N1" s="568"/>
      <c r="O1" s="557" t="s">
        <v>48</v>
      </c>
      <c r="P1" s="557"/>
      <c r="Q1" s="569"/>
      <c r="R1" s="569"/>
      <c r="S1" s="569"/>
      <c r="T1" s="17"/>
      <c r="U1" s="18" t="s">
        <v>53</v>
      </c>
      <c r="V1" s="63"/>
      <c r="W1" s="572">
        <f>P2</f>
        <v>44666</v>
      </c>
      <c r="X1" s="572"/>
      <c r="Y1" s="572"/>
      <c r="Z1" s="572"/>
    </row>
    <row r="2" spans="1:26" ht="36" customHeight="1">
      <c r="A2" s="568"/>
      <c r="B2" s="568"/>
      <c r="C2" s="568"/>
      <c r="D2" s="568"/>
      <c r="E2" s="568"/>
      <c r="F2" s="568"/>
      <c r="G2" s="568"/>
      <c r="H2" s="568"/>
      <c r="I2" s="568"/>
      <c r="J2" s="568"/>
      <c r="K2" s="568"/>
      <c r="L2" s="568"/>
      <c r="M2" s="568"/>
      <c r="N2" s="568"/>
      <c r="O2" s="20" t="s">
        <v>23</v>
      </c>
      <c r="P2" s="570">
        <f ca="1">TODAY()</f>
        <v>44666</v>
      </c>
      <c r="Q2" s="570"/>
      <c r="R2" s="570"/>
      <c r="S2" s="570"/>
      <c r="T2" s="21"/>
      <c r="U2" s="576" t="s">
        <v>59</v>
      </c>
      <c r="V2" s="577"/>
      <c r="W2" s="577"/>
      <c r="X2" s="577"/>
      <c r="Y2" s="577"/>
      <c r="Z2" s="577"/>
    </row>
    <row r="3" spans="20:26" ht="9.75" customHeight="1">
      <c r="T3" s="22"/>
      <c r="U3" s="577"/>
      <c r="V3" s="577"/>
      <c r="W3" s="577"/>
      <c r="X3" s="577"/>
      <c r="Y3" s="577"/>
      <c r="Z3" s="577"/>
    </row>
    <row r="4" spans="1:25" ht="39" customHeight="1">
      <c r="A4" s="558">
        <f>'参加申込書'!D2</f>
        <v>0</v>
      </c>
      <c r="B4" s="558"/>
      <c r="C4" s="558"/>
      <c r="D4" s="558"/>
      <c r="E4" s="558"/>
      <c r="F4" s="558"/>
      <c r="G4" s="66" t="s">
        <v>54</v>
      </c>
      <c r="H4" s="557" t="s">
        <v>25</v>
      </c>
      <c r="I4" s="557"/>
      <c r="J4" s="557"/>
      <c r="T4" s="22"/>
      <c r="U4" s="573">
        <f>A4</f>
        <v>0</v>
      </c>
      <c r="V4" s="573"/>
      <c r="W4" s="573"/>
      <c r="X4" s="573"/>
      <c r="Y4" s="573"/>
    </row>
    <row r="5" spans="1:26" ht="19.5" customHeight="1">
      <c r="A5" s="575"/>
      <c r="B5" s="575"/>
      <c r="C5" s="575"/>
      <c r="D5" s="557"/>
      <c r="E5" s="557"/>
      <c r="F5" s="557"/>
      <c r="T5" s="22"/>
      <c r="U5" s="574"/>
      <c r="V5" s="574"/>
      <c r="W5" s="574"/>
      <c r="X5" s="574"/>
      <c r="Y5" s="574"/>
      <c r="Z5" s="23" t="s">
        <v>26</v>
      </c>
    </row>
    <row r="6" spans="1:26" ht="25.5" customHeight="1">
      <c r="A6" s="24"/>
      <c r="B6" s="24"/>
      <c r="C6" s="24"/>
      <c r="D6" s="24"/>
      <c r="E6" s="24"/>
      <c r="F6" s="24"/>
      <c r="G6" s="24"/>
      <c r="H6" s="24"/>
      <c r="I6" s="24"/>
      <c r="J6" s="24"/>
      <c r="K6" s="24"/>
      <c r="L6" s="24"/>
      <c r="M6" s="24"/>
      <c r="N6" s="24"/>
      <c r="O6" s="24"/>
      <c r="P6" s="24"/>
      <c r="Q6" s="24"/>
      <c r="R6" s="24"/>
      <c r="T6" s="22"/>
      <c r="U6" s="23"/>
      <c r="V6" s="23"/>
      <c r="W6" s="23"/>
      <c r="X6" s="23"/>
      <c r="Y6" s="23"/>
      <c r="Z6" s="23"/>
    </row>
    <row r="7" spans="1:26" ht="35.25" customHeight="1">
      <c r="A7" s="557" t="s">
        <v>27</v>
      </c>
      <c r="B7" s="557"/>
      <c r="C7" s="557"/>
      <c r="D7" s="557"/>
      <c r="E7" s="557"/>
      <c r="F7" s="557"/>
      <c r="G7" s="557"/>
      <c r="H7" s="557"/>
      <c r="I7" s="72"/>
      <c r="M7" s="72"/>
      <c r="N7" s="72"/>
      <c r="O7" s="72"/>
      <c r="P7" s="72"/>
      <c r="Q7" s="72"/>
      <c r="R7" s="72"/>
      <c r="T7" s="22"/>
      <c r="U7" s="26" t="s">
        <v>28</v>
      </c>
      <c r="V7" s="27"/>
      <c r="W7" s="23"/>
      <c r="X7" s="23"/>
      <c r="Y7" s="23"/>
      <c r="Z7" s="23"/>
    </row>
    <row r="8" spans="4:26" ht="33" customHeight="1">
      <c r="D8" s="551" t="s">
        <v>29</v>
      </c>
      <c r="E8" s="551"/>
      <c r="F8" s="551"/>
      <c r="G8" s="553">
        <f>K19</f>
        <v>0</v>
      </c>
      <c r="H8" s="553"/>
      <c r="I8" s="553"/>
      <c r="J8" s="553"/>
      <c r="K8" s="553"/>
      <c r="L8" s="553"/>
      <c r="M8" s="553"/>
      <c r="N8" s="555"/>
      <c r="O8" s="555"/>
      <c r="P8" s="555"/>
      <c r="Q8" s="72"/>
      <c r="R8" s="72"/>
      <c r="T8" s="22"/>
      <c r="U8" s="559">
        <f>G8</f>
        <v>0</v>
      </c>
      <c r="V8" s="560"/>
      <c r="W8" s="560"/>
      <c r="X8" s="560"/>
      <c r="Y8" s="560"/>
      <c r="Z8" s="560"/>
    </row>
    <row r="9" spans="4:26" ht="33" customHeight="1" thickBot="1">
      <c r="D9" s="552"/>
      <c r="E9" s="552"/>
      <c r="F9" s="552"/>
      <c r="G9" s="554"/>
      <c r="H9" s="554"/>
      <c r="I9" s="554"/>
      <c r="J9" s="554"/>
      <c r="K9" s="554"/>
      <c r="L9" s="554"/>
      <c r="M9" s="554"/>
      <c r="N9" s="556"/>
      <c r="O9" s="556"/>
      <c r="P9" s="556"/>
      <c r="Q9" s="72"/>
      <c r="R9" s="72"/>
      <c r="T9" s="22"/>
      <c r="U9" s="561"/>
      <c r="V9" s="561"/>
      <c r="W9" s="561"/>
      <c r="X9" s="561"/>
      <c r="Y9" s="561"/>
      <c r="Z9" s="561"/>
    </row>
    <row r="10" spans="5:26" s="28" customFormat="1" ht="30" customHeight="1">
      <c r="E10" s="29" t="s">
        <v>30</v>
      </c>
      <c r="F10" s="30"/>
      <c r="G10" s="31"/>
      <c r="H10" s="32"/>
      <c r="I10" s="32"/>
      <c r="J10" s="31"/>
      <c r="K10" s="32"/>
      <c r="M10" s="31"/>
      <c r="N10" s="33"/>
      <c r="O10" s="33"/>
      <c r="P10" s="33"/>
      <c r="Q10" s="34"/>
      <c r="R10" s="34"/>
      <c r="T10" s="35"/>
      <c r="U10" s="36"/>
      <c r="V10" s="36"/>
      <c r="W10" s="37"/>
      <c r="X10" s="37"/>
      <c r="Y10" s="37"/>
      <c r="Z10" s="37"/>
    </row>
    <row r="11" spans="5:26" ht="30" customHeight="1">
      <c r="E11" s="38"/>
      <c r="F11" s="39"/>
      <c r="G11" s="38"/>
      <c r="H11" s="38"/>
      <c r="I11" s="38"/>
      <c r="J11" s="38"/>
      <c r="K11" s="38"/>
      <c r="M11" s="39"/>
      <c r="T11" s="22"/>
      <c r="U11" s="26" t="s">
        <v>31</v>
      </c>
      <c r="V11" s="26"/>
      <c r="W11" s="23"/>
      <c r="X11" s="23"/>
      <c r="Y11" s="23"/>
      <c r="Z11" s="23"/>
    </row>
    <row r="12" spans="1:26" ht="21" customHeight="1">
      <c r="A12" s="72"/>
      <c r="B12" s="72"/>
      <c r="C12" s="72"/>
      <c r="D12" s="44"/>
      <c r="E12" s="562"/>
      <c r="F12" s="562"/>
      <c r="G12" s="565" t="s">
        <v>32</v>
      </c>
      <c r="H12" s="566"/>
      <c r="I12" s="567"/>
      <c r="J12" s="74" t="s">
        <v>55</v>
      </c>
      <c r="K12" s="563" t="s">
        <v>33</v>
      </c>
      <c r="L12" s="43"/>
      <c r="M12" s="44"/>
      <c r="O12" s="543" t="s">
        <v>34</v>
      </c>
      <c r="P12" s="543"/>
      <c r="Q12" s="543"/>
      <c r="R12" s="543"/>
      <c r="S12" s="543"/>
      <c r="T12" s="45"/>
      <c r="U12" s="46"/>
      <c r="V12" s="565" t="s">
        <v>32</v>
      </c>
      <c r="W12" s="566"/>
      <c r="X12" s="567"/>
      <c r="Y12" s="75" t="s">
        <v>55</v>
      </c>
      <c r="Z12" s="563" t="s">
        <v>33</v>
      </c>
    </row>
    <row r="13" spans="4:26" ht="21" customHeight="1">
      <c r="D13" s="47"/>
      <c r="E13" s="546"/>
      <c r="F13" s="546"/>
      <c r="G13" s="42" t="s">
        <v>35</v>
      </c>
      <c r="H13" s="74" t="s">
        <v>56</v>
      </c>
      <c r="I13" s="42" t="s">
        <v>36</v>
      </c>
      <c r="J13" s="42" t="s">
        <v>36</v>
      </c>
      <c r="K13" s="564"/>
      <c r="L13" s="43"/>
      <c r="M13" s="44"/>
      <c r="O13" s="543" t="s">
        <v>49</v>
      </c>
      <c r="P13" s="543"/>
      <c r="Q13" s="543"/>
      <c r="R13" s="543"/>
      <c r="S13" s="543"/>
      <c r="T13" s="45"/>
      <c r="U13" s="46"/>
      <c r="V13" s="76" t="s">
        <v>35</v>
      </c>
      <c r="W13" s="78" t="s">
        <v>57</v>
      </c>
      <c r="X13" s="76" t="s">
        <v>36</v>
      </c>
      <c r="Y13" s="76" t="s">
        <v>36</v>
      </c>
      <c r="Z13" s="564"/>
    </row>
    <row r="14" spans="4:26" ht="21" customHeight="1">
      <c r="D14" s="47"/>
      <c r="E14" s="546" t="s">
        <v>0</v>
      </c>
      <c r="F14" s="546"/>
      <c r="G14" s="64">
        <f>'参加申込書'!Q14</f>
        <v>0</v>
      </c>
      <c r="H14" s="67"/>
      <c r="I14" s="67"/>
      <c r="J14" s="67"/>
      <c r="K14" s="64">
        <f>SUM(G14:J14)</f>
        <v>0</v>
      </c>
      <c r="L14" s="48"/>
      <c r="M14" s="44"/>
      <c r="O14" s="543" t="s">
        <v>37</v>
      </c>
      <c r="P14" s="543"/>
      <c r="Q14" s="543"/>
      <c r="R14" s="543"/>
      <c r="S14" s="543"/>
      <c r="T14" s="45"/>
      <c r="U14" s="49" t="s">
        <v>38</v>
      </c>
      <c r="V14" s="50">
        <f aca="true" t="shared" si="0" ref="V14:V19">G14</f>
        <v>0</v>
      </c>
      <c r="W14" s="69"/>
      <c r="X14" s="69"/>
      <c r="Y14" s="69"/>
      <c r="Z14" s="50">
        <f aca="true" t="shared" si="1" ref="Z14:Z19">K14</f>
        <v>0</v>
      </c>
    </row>
    <row r="15" spans="4:26" ht="21" customHeight="1">
      <c r="D15" s="47"/>
      <c r="E15" s="546" t="s">
        <v>21</v>
      </c>
      <c r="F15" s="546"/>
      <c r="G15" s="64">
        <f>'参加申込書'!R14</f>
        <v>0</v>
      </c>
      <c r="H15" s="67"/>
      <c r="I15" s="67"/>
      <c r="J15" s="67"/>
      <c r="K15" s="64">
        <f>SUM(G15:J15)</f>
        <v>0</v>
      </c>
      <c r="L15" s="43"/>
      <c r="M15" s="44"/>
      <c r="O15" s="543" t="s">
        <v>39</v>
      </c>
      <c r="P15" s="543"/>
      <c r="Q15" s="543"/>
      <c r="R15" s="543"/>
      <c r="S15" s="543"/>
      <c r="T15" s="45"/>
      <c r="U15" s="49" t="s">
        <v>40</v>
      </c>
      <c r="V15" s="51">
        <f t="shared" si="0"/>
        <v>0</v>
      </c>
      <c r="W15" s="70"/>
      <c r="X15" s="70"/>
      <c r="Y15" s="70"/>
      <c r="Z15" s="50">
        <f t="shared" si="1"/>
        <v>0</v>
      </c>
    </row>
    <row r="16" spans="4:26" ht="21" customHeight="1">
      <c r="D16" s="47"/>
      <c r="E16" s="547" t="s">
        <v>112</v>
      </c>
      <c r="F16" s="548"/>
      <c r="G16" s="64">
        <f>'参加申込書'!S14</f>
        <v>0</v>
      </c>
      <c r="H16" s="67"/>
      <c r="I16" s="67"/>
      <c r="J16" s="67"/>
      <c r="K16" s="64">
        <f>SUM(G16:J16)</f>
        <v>0</v>
      </c>
      <c r="L16" s="43"/>
      <c r="M16" s="44"/>
      <c r="O16" s="543" t="s">
        <v>41</v>
      </c>
      <c r="P16" s="543"/>
      <c r="Q16" s="543"/>
      <c r="R16" s="543"/>
      <c r="S16" s="545"/>
      <c r="T16" s="45"/>
      <c r="U16" s="49" t="s">
        <v>113</v>
      </c>
      <c r="V16" s="51">
        <f t="shared" si="0"/>
        <v>0</v>
      </c>
      <c r="W16" s="70"/>
      <c r="X16" s="70"/>
      <c r="Y16" s="70"/>
      <c r="Z16" s="50">
        <f t="shared" si="1"/>
        <v>0</v>
      </c>
    </row>
    <row r="17" spans="1:26" ht="21" customHeight="1">
      <c r="A17" s="52"/>
      <c r="B17" s="52"/>
      <c r="C17" s="52"/>
      <c r="D17" s="53"/>
      <c r="E17" s="549"/>
      <c r="F17" s="550"/>
      <c r="G17" s="67"/>
      <c r="H17" s="67"/>
      <c r="I17" s="67"/>
      <c r="J17" s="67"/>
      <c r="K17" s="67"/>
      <c r="L17" s="54"/>
      <c r="M17" s="23"/>
      <c r="O17" s="543" t="s">
        <v>116</v>
      </c>
      <c r="P17" s="543"/>
      <c r="Q17" s="543"/>
      <c r="R17" s="543"/>
      <c r="S17" s="543"/>
      <c r="T17" s="45"/>
      <c r="U17" s="111"/>
      <c r="V17" s="70"/>
      <c r="W17" s="70"/>
      <c r="X17" s="70"/>
      <c r="Y17" s="69"/>
      <c r="Z17" s="69"/>
    </row>
    <row r="18" spans="1:26" ht="21" customHeight="1" thickBot="1">
      <c r="A18" s="52"/>
      <c r="B18" s="52"/>
      <c r="C18" s="52"/>
      <c r="D18" s="53"/>
      <c r="E18" s="541"/>
      <c r="F18" s="542"/>
      <c r="G18" s="109"/>
      <c r="H18" s="109"/>
      <c r="I18" s="109"/>
      <c r="J18" s="109"/>
      <c r="K18" s="109"/>
      <c r="L18" s="54"/>
      <c r="M18" s="23"/>
      <c r="O18" s="543" t="s">
        <v>50</v>
      </c>
      <c r="P18" s="543"/>
      <c r="Q18" s="543"/>
      <c r="R18" s="543"/>
      <c r="S18" s="543"/>
      <c r="T18" s="45"/>
      <c r="U18" s="112"/>
      <c r="V18" s="110"/>
      <c r="W18" s="110"/>
      <c r="X18" s="110"/>
      <c r="Y18" s="110"/>
      <c r="Z18" s="110"/>
    </row>
    <row r="19" spans="1:26" ht="21" customHeight="1" thickTop="1">
      <c r="A19" s="52"/>
      <c r="B19" s="52"/>
      <c r="C19" s="52"/>
      <c r="D19" s="53"/>
      <c r="E19" s="544" t="s">
        <v>33</v>
      </c>
      <c r="F19" s="544"/>
      <c r="G19" s="108">
        <f>SUM(G14:G18)</f>
        <v>0</v>
      </c>
      <c r="H19" s="77"/>
      <c r="I19" s="77"/>
      <c r="J19" s="77"/>
      <c r="K19" s="108">
        <f>SUM(K14:K18)</f>
        <v>0</v>
      </c>
      <c r="L19" s="23"/>
      <c r="M19" s="23"/>
      <c r="O19" s="543" t="s">
        <v>51</v>
      </c>
      <c r="P19" s="543"/>
      <c r="Q19" s="543"/>
      <c r="R19" s="543"/>
      <c r="S19" s="545"/>
      <c r="T19" s="45"/>
      <c r="U19" s="57" t="s">
        <v>33</v>
      </c>
      <c r="V19" s="65">
        <f t="shared" si="0"/>
        <v>0</v>
      </c>
      <c r="W19" s="68"/>
      <c r="X19" s="68"/>
      <c r="Y19" s="68"/>
      <c r="Z19" s="65">
        <f t="shared" si="1"/>
        <v>0</v>
      </c>
    </row>
    <row r="20" spans="1:26" ht="27" customHeight="1">
      <c r="A20" s="58"/>
      <c r="B20" s="58"/>
      <c r="C20" s="58"/>
      <c r="D20" s="60"/>
      <c r="E20" s="60"/>
      <c r="F20" s="58"/>
      <c r="G20" s="58"/>
      <c r="H20" s="58"/>
      <c r="I20" s="58"/>
      <c r="J20" s="58"/>
      <c r="K20" s="58"/>
      <c r="L20" s="58"/>
      <c r="M20" s="58"/>
      <c r="N20" s="58"/>
      <c r="O20" s="58"/>
      <c r="P20" s="58"/>
      <c r="Q20" s="58"/>
      <c r="R20" s="58"/>
      <c r="S20" s="58"/>
      <c r="T20" s="61"/>
      <c r="U20" s="58"/>
      <c r="V20" s="58"/>
      <c r="W20" s="58"/>
      <c r="X20" s="58"/>
      <c r="Y20" s="58"/>
      <c r="Z20" s="58"/>
    </row>
    <row r="21" spans="1:5" ht="19.5" customHeight="1">
      <c r="A21" s="40" t="s">
        <v>52</v>
      </c>
      <c r="D21" s="44"/>
      <c r="E21" s="44"/>
    </row>
    <row r="22" spans="1:2" ht="19.5" customHeight="1">
      <c r="A22" s="62" t="s">
        <v>45</v>
      </c>
      <c r="B22" s="62"/>
    </row>
    <row r="23" spans="1:2" ht="19.5" customHeight="1">
      <c r="A23" s="62" t="s">
        <v>46</v>
      </c>
      <c r="B23" s="62"/>
    </row>
    <row r="24" spans="1:2" ht="19.5" customHeight="1">
      <c r="A24" s="62" t="s">
        <v>47</v>
      </c>
      <c r="B24" s="62"/>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sheetData>
  <sheetProtection/>
  <mergeCells count="36">
    <mergeCell ref="Q1:S1"/>
    <mergeCell ref="W1:Z1"/>
    <mergeCell ref="A4:F4"/>
    <mergeCell ref="A5:C5"/>
    <mergeCell ref="D5:F5"/>
    <mergeCell ref="A7:H7"/>
    <mergeCell ref="A1:N2"/>
    <mergeCell ref="O1:P1"/>
    <mergeCell ref="P2:S2"/>
    <mergeCell ref="U2:Z3"/>
    <mergeCell ref="E13:F13"/>
    <mergeCell ref="E14:F14"/>
    <mergeCell ref="E15:F15"/>
    <mergeCell ref="O14:S14"/>
    <mergeCell ref="O15:S15"/>
    <mergeCell ref="D8:F9"/>
    <mergeCell ref="E12:F12"/>
    <mergeCell ref="O13:S13"/>
    <mergeCell ref="E16:F16"/>
    <mergeCell ref="E17:F17"/>
    <mergeCell ref="E18:F18"/>
    <mergeCell ref="E19:F19"/>
    <mergeCell ref="O16:S16"/>
    <mergeCell ref="O17:S17"/>
    <mergeCell ref="O18:S18"/>
    <mergeCell ref="O19:S19"/>
    <mergeCell ref="H4:J4"/>
    <mergeCell ref="U4:Y5"/>
    <mergeCell ref="G8:M9"/>
    <mergeCell ref="N8:P9"/>
    <mergeCell ref="U8:Z9"/>
    <mergeCell ref="G12:I12"/>
    <mergeCell ref="K12:K13"/>
    <mergeCell ref="O12:S12"/>
    <mergeCell ref="V12:X12"/>
    <mergeCell ref="Z12:Z13"/>
  </mergeCells>
  <conditionalFormatting sqref="L14">
    <cfRule type="cellIs" priority="2" dxfId="206" operator="equal">
      <formula>0</formula>
    </cfRule>
  </conditionalFormatting>
  <conditionalFormatting sqref="G14:K18">
    <cfRule type="cellIs" priority="1" dxfId="206" operator="equal">
      <formula>0</formula>
    </cfRule>
  </conditionalFormatting>
  <hyperlinks>
    <hyperlink ref="A23" r:id="rId1" display="他のテンプレートはこちら"/>
    <hyperlink ref="A24" r:id="rId2" display="Excelでの書類作成に疲れた方はこちら"/>
    <hyperlink ref="A22" r:id="rId3" display="(c）クラウド請求書作成・経営管理ツール 「board」"/>
  </hyperlinks>
  <printOptions/>
  <pageMargins left="0.7" right="0.7" top="0.75" bottom="0.75" header="0.3" footer="0.3"/>
  <pageSetup horizontalDpi="600" verticalDpi="600" orientation="portrait" paperSize="9" scale="79" r:id="rId5"/>
  <drawing r:id="rId4"/>
</worksheet>
</file>

<file path=xl/worksheets/sheet7.xml><?xml version="1.0" encoding="utf-8"?>
<worksheet xmlns="http://schemas.openxmlformats.org/spreadsheetml/2006/main" xmlns:r="http://schemas.openxmlformats.org/officeDocument/2006/relationships">
  <sheetPr>
    <tabColor theme="7" tint="0.5999900102615356"/>
  </sheetPr>
  <dimension ref="A1:Z24"/>
  <sheetViews>
    <sheetView zoomScalePageLayoutView="0" workbookViewId="0" topLeftCell="A1">
      <selection activeCell="V1" sqref="V1"/>
    </sheetView>
  </sheetViews>
  <sheetFormatPr defaultColWidth="6.00390625" defaultRowHeight="13.5"/>
  <cols>
    <col min="1" max="6" width="4.625" style="40" customWidth="1"/>
    <col min="7" max="11" width="5.50390625" style="40" customWidth="1"/>
    <col min="12" max="14" width="1.875" style="40" customWidth="1"/>
    <col min="15" max="16" width="6.00390625" style="40" customWidth="1"/>
    <col min="17" max="19" width="5.00390625" style="40" customWidth="1"/>
    <col min="20" max="20" width="2.625" style="40" customWidth="1"/>
    <col min="21" max="21" width="4.75390625" style="40" customWidth="1"/>
    <col min="22" max="26" width="3.625" style="40" customWidth="1"/>
    <col min="27" max="16384" width="6.00390625" style="40" customWidth="1"/>
  </cols>
  <sheetData>
    <row r="1" spans="1:26" ht="24.75" customHeight="1">
      <c r="A1" s="568" t="s">
        <v>60</v>
      </c>
      <c r="B1" s="568"/>
      <c r="C1" s="568"/>
      <c r="D1" s="568"/>
      <c r="E1" s="568"/>
      <c r="F1" s="568"/>
      <c r="G1" s="568"/>
      <c r="H1" s="568"/>
      <c r="I1" s="568"/>
      <c r="J1" s="568"/>
      <c r="K1" s="568"/>
      <c r="L1" s="568"/>
      <c r="M1" s="568"/>
      <c r="N1" s="568"/>
      <c r="O1" s="557" t="s">
        <v>48</v>
      </c>
      <c r="P1" s="557"/>
      <c r="Q1" s="569"/>
      <c r="R1" s="569"/>
      <c r="S1" s="569"/>
      <c r="T1" s="17"/>
      <c r="U1" s="18" t="s">
        <v>53</v>
      </c>
      <c r="V1" s="63"/>
      <c r="W1" s="572">
        <f>P2</f>
        <v>44666</v>
      </c>
      <c r="X1" s="572"/>
      <c r="Y1" s="572"/>
      <c r="Z1" s="572"/>
    </row>
    <row r="2" spans="1:26" ht="36" customHeight="1">
      <c r="A2" s="568"/>
      <c r="B2" s="568"/>
      <c r="C2" s="568"/>
      <c r="D2" s="568"/>
      <c r="E2" s="568"/>
      <c r="F2" s="568"/>
      <c r="G2" s="568"/>
      <c r="H2" s="568"/>
      <c r="I2" s="568"/>
      <c r="J2" s="568"/>
      <c r="K2" s="568"/>
      <c r="L2" s="568"/>
      <c r="M2" s="568"/>
      <c r="N2" s="568"/>
      <c r="O2" s="20" t="s">
        <v>23</v>
      </c>
      <c r="P2" s="570">
        <f ca="1">TODAY()</f>
        <v>44666</v>
      </c>
      <c r="Q2" s="570"/>
      <c r="R2" s="570"/>
      <c r="S2" s="570"/>
      <c r="T2" s="21"/>
      <c r="U2" s="578" t="s">
        <v>61</v>
      </c>
      <c r="V2" s="579"/>
      <c r="W2" s="579"/>
      <c r="X2" s="579"/>
      <c r="Y2" s="579"/>
      <c r="Z2" s="579"/>
    </row>
    <row r="3" spans="20:26" ht="9.75" customHeight="1">
      <c r="T3" s="22"/>
      <c r="U3" s="579"/>
      <c r="V3" s="579"/>
      <c r="W3" s="579"/>
      <c r="X3" s="579"/>
      <c r="Y3" s="579"/>
      <c r="Z3" s="579"/>
    </row>
    <row r="4" spans="1:25" ht="39" customHeight="1">
      <c r="A4" s="558">
        <f>'参加申込書'!D2</f>
        <v>0</v>
      </c>
      <c r="B4" s="558"/>
      <c r="C4" s="558"/>
      <c r="D4" s="558"/>
      <c r="E4" s="558"/>
      <c r="F4" s="558"/>
      <c r="G4" s="66" t="s">
        <v>54</v>
      </c>
      <c r="H4" s="557" t="s">
        <v>25</v>
      </c>
      <c r="I4" s="557"/>
      <c r="J4" s="557"/>
      <c r="T4" s="22"/>
      <c r="U4" s="573">
        <f>A4</f>
        <v>0</v>
      </c>
      <c r="V4" s="573"/>
      <c r="W4" s="573"/>
      <c r="X4" s="573"/>
      <c r="Y4" s="573"/>
    </row>
    <row r="5" spans="1:26" ht="19.5" customHeight="1">
      <c r="A5" s="575"/>
      <c r="B5" s="575"/>
      <c r="C5" s="575"/>
      <c r="D5" s="557"/>
      <c r="E5" s="557"/>
      <c r="F5" s="557"/>
      <c r="T5" s="22"/>
      <c r="U5" s="574"/>
      <c r="V5" s="574"/>
      <c r="W5" s="574"/>
      <c r="X5" s="574"/>
      <c r="Y5" s="574"/>
      <c r="Z5" s="23" t="s">
        <v>26</v>
      </c>
    </row>
    <row r="6" spans="1:26" ht="25.5" customHeight="1">
      <c r="A6" s="24"/>
      <c r="B6" s="24"/>
      <c r="C6" s="24"/>
      <c r="D6" s="24"/>
      <c r="E6" s="24"/>
      <c r="F6" s="24"/>
      <c r="G6" s="24"/>
      <c r="H6" s="24"/>
      <c r="I6" s="24"/>
      <c r="J6" s="24"/>
      <c r="K6" s="24"/>
      <c r="L6" s="24"/>
      <c r="M6" s="24"/>
      <c r="N6" s="24"/>
      <c r="O6" s="24"/>
      <c r="P6" s="24"/>
      <c r="Q6" s="24"/>
      <c r="R6" s="24"/>
      <c r="T6" s="22"/>
      <c r="U6" s="23"/>
      <c r="V6" s="23"/>
      <c r="W6" s="23"/>
      <c r="X6" s="23"/>
      <c r="Y6" s="23"/>
      <c r="Z6" s="23"/>
    </row>
    <row r="7" spans="1:26" ht="35.25" customHeight="1">
      <c r="A7" s="557" t="s">
        <v>27</v>
      </c>
      <c r="B7" s="557"/>
      <c r="C7" s="557"/>
      <c r="D7" s="557"/>
      <c r="E7" s="557"/>
      <c r="F7" s="557"/>
      <c r="G7" s="557"/>
      <c r="H7" s="557"/>
      <c r="I7" s="72"/>
      <c r="M7" s="72"/>
      <c r="N7" s="72"/>
      <c r="O7" s="72"/>
      <c r="P7" s="72"/>
      <c r="Q7" s="72"/>
      <c r="R7" s="72"/>
      <c r="T7" s="22"/>
      <c r="U7" s="26" t="s">
        <v>28</v>
      </c>
      <c r="V7" s="27"/>
      <c r="W7" s="23"/>
      <c r="X7" s="23"/>
      <c r="Y7" s="23"/>
      <c r="Z7" s="23"/>
    </row>
    <row r="8" spans="4:26" ht="33" customHeight="1">
      <c r="D8" s="551" t="s">
        <v>29</v>
      </c>
      <c r="E8" s="551"/>
      <c r="F8" s="551"/>
      <c r="G8" s="553">
        <f>K19</f>
        <v>0</v>
      </c>
      <c r="H8" s="553"/>
      <c r="I8" s="553"/>
      <c r="J8" s="553"/>
      <c r="K8" s="553"/>
      <c r="L8" s="553"/>
      <c r="M8" s="553"/>
      <c r="N8" s="555"/>
      <c r="O8" s="555"/>
      <c r="P8" s="555"/>
      <c r="Q8" s="72"/>
      <c r="R8" s="72"/>
      <c r="T8" s="22"/>
      <c r="U8" s="559">
        <f>G8</f>
        <v>0</v>
      </c>
      <c r="V8" s="560"/>
      <c r="W8" s="560"/>
      <c r="X8" s="560"/>
      <c r="Y8" s="560"/>
      <c r="Z8" s="560"/>
    </row>
    <row r="9" spans="4:26" ht="33" customHeight="1" thickBot="1">
      <c r="D9" s="552"/>
      <c r="E9" s="552"/>
      <c r="F9" s="552"/>
      <c r="G9" s="554"/>
      <c r="H9" s="554"/>
      <c r="I9" s="554"/>
      <c r="J9" s="554"/>
      <c r="K9" s="554"/>
      <c r="L9" s="554"/>
      <c r="M9" s="554"/>
      <c r="N9" s="556"/>
      <c r="O9" s="556"/>
      <c r="P9" s="556"/>
      <c r="Q9" s="72"/>
      <c r="R9" s="72"/>
      <c r="T9" s="22"/>
      <c r="U9" s="561"/>
      <c r="V9" s="561"/>
      <c r="W9" s="561"/>
      <c r="X9" s="561"/>
      <c r="Y9" s="561"/>
      <c r="Z9" s="561"/>
    </row>
    <row r="10" spans="5:26" s="28" customFormat="1" ht="30" customHeight="1">
      <c r="E10" s="29" t="s">
        <v>30</v>
      </c>
      <c r="F10" s="30"/>
      <c r="G10" s="31"/>
      <c r="H10" s="32"/>
      <c r="I10" s="32"/>
      <c r="J10" s="31"/>
      <c r="K10" s="32"/>
      <c r="M10" s="31"/>
      <c r="N10" s="33"/>
      <c r="O10" s="33"/>
      <c r="P10" s="33"/>
      <c r="Q10" s="34"/>
      <c r="R10" s="34"/>
      <c r="T10" s="35"/>
      <c r="U10" s="36"/>
      <c r="V10" s="36"/>
      <c r="W10" s="37"/>
      <c r="X10" s="37"/>
      <c r="Y10" s="37"/>
      <c r="Z10" s="37"/>
    </row>
    <row r="11" spans="5:26" ht="30" customHeight="1">
      <c r="E11" s="38"/>
      <c r="F11" s="39"/>
      <c r="G11" s="38"/>
      <c r="H11" s="38"/>
      <c r="I11" s="38"/>
      <c r="J11" s="38"/>
      <c r="K11" s="38"/>
      <c r="M11" s="39"/>
      <c r="T11" s="22"/>
      <c r="U11" s="26" t="s">
        <v>31</v>
      </c>
      <c r="V11" s="26"/>
      <c r="W11" s="23"/>
      <c r="X11" s="23"/>
      <c r="Y11" s="23"/>
      <c r="Z11" s="23"/>
    </row>
    <row r="12" spans="1:26" ht="21" customHeight="1">
      <c r="A12" s="72"/>
      <c r="B12" s="72"/>
      <c r="C12" s="72"/>
      <c r="D12" s="44"/>
      <c r="E12" s="562"/>
      <c r="F12" s="562"/>
      <c r="G12" s="565" t="s">
        <v>32</v>
      </c>
      <c r="H12" s="566"/>
      <c r="I12" s="567"/>
      <c r="J12" s="74" t="s">
        <v>55</v>
      </c>
      <c r="K12" s="563" t="s">
        <v>33</v>
      </c>
      <c r="L12" s="43"/>
      <c r="M12" s="44"/>
      <c r="O12" s="543" t="s">
        <v>34</v>
      </c>
      <c r="P12" s="543"/>
      <c r="Q12" s="543"/>
      <c r="R12" s="543"/>
      <c r="S12" s="543"/>
      <c r="T12" s="45"/>
      <c r="U12" s="46"/>
      <c r="V12" s="565" t="s">
        <v>32</v>
      </c>
      <c r="W12" s="566"/>
      <c r="X12" s="567"/>
      <c r="Y12" s="75" t="s">
        <v>55</v>
      </c>
      <c r="Z12" s="563" t="s">
        <v>33</v>
      </c>
    </row>
    <row r="13" spans="4:26" ht="21" customHeight="1">
      <c r="D13" s="47"/>
      <c r="E13" s="546"/>
      <c r="F13" s="546"/>
      <c r="G13" s="42" t="s">
        <v>35</v>
      </c>
      <c r="H13" s="74" t="s">
        <v>56</v>
      </c>
      <c r="I13" s="42" t="s">
        <v>36</v>
      </c>
      <c r="J13" s="42" t="s">
        <v>36</v>
      </c>
      <c r="K13" s="564"/>
      <c r="L13" s="43"/>
      <c r="M13" s="44"/>
      <c r="O13" s="543" t="s">
        <v>49</v>
      </c>
      <c r="P13" s="543"/>
      <c r="Q13" s="543"/>
      <c r="R13" s="543"/>
      <c r="S13" s="543"/>
      <c r="T13" s="45"/>
      <c r="U13" s="46"/>
      <c r="V13" s="76" t="s">
        <v>35</v>
      </c>
      <c r="W13" s="78" t="s">
        <v>57</v>
      </c>
      <c r="X13" s="76" t="s">
        <v>36</v>
      </c>
      <c r="Y13" s="76" t="s">
        <v>36</v>
      </c>
      <c r="Z13" s="564"/>
    </row>
    <row r="14" spans="4:26" ht="21" customHeight="1">
      <c r="D14" s="47"/>
      <c r="E14" s="546" t="s">
        <v>0</v>
      </c>
      <c r="F14" s="546"/>
      <c r="G14" s="67"/>
      <c r="H14" s="113">
        <f>'参加申込書'!Q15</f>
        <v>0</v>
      </c>
      <c r="I14" s="67"/>
      <c r="J14" s="67"/>
      <c r="K14" s="113">
        <f>SUM(G14:J14)</f>
        <v>0</v>
      </c>
      <c r="L14" s="48"/>
      <c r="M14" s="44"/>
      <c r="O14" s="543" t="s">
        <v>37</v>
      </c>
      <c r="P14" s="543"/>
      <c r="Q14" s="543"/>
      <c r="R14" s="543"/>
      <c r="S14" s="543"/>
      <c r="T14" s="45"/>
      <c r="U14" s="49" t="s">
        <v>38</v>
      </c>
      <c r="V14" s="69"/>
      <c r="W14" s="50">
        <f aca="true" t="shared" si="0" ref="W14:W19">H14</f>
        <v>0</v>
      </c>
      <c r="X14" s="69"/>
      <c r="Y14" s="69"/>
      <c r="Z14" s="50">
        <f aca="true" t="shared" si="1" ref="Z14:Z19">K14</f>
        <v>0</v>
      </c>
    </row>
    <row r="15" spans="4:26" ht="21" customHeight="1">
      <c r="D15" s="47"/>
      <c r="E15" s="546" t="s">
        <v>21</v>
      </c>
      <c r="F15" s="546"/>
      <c r="G15" s="67"/>
      <c r="H15" s="113">
        <f>'参加申込書'!R15</f>
        <v>0</v>
      </c>
      <c r="I15" s="67"/>
      <c r="J15" s="67"/>
      <c r="K15" s="113">
        <f>SUM(G15:J15)</f>
        <v>0</v>
      </c>
      <c r="L15" s="43"/>
      <c r="M15" s="44"/>
      <c r="O15" s="543" t="s">
        <v>39</v>
      </c>
      <c r="P15" s="543"/>
      <c r="Q15" s="543"/>
      <c r="R15" s="543"/>
      <c r="S15" s="543"/>
      <c r="T15" s="45"/>
      <c r="U15" s="49" t="s">
        <v>40</v>
      </c>
      <c r="V15" s="70"/>
      <c r="W15" s="51">
        <f t="shared" si="0"/>
        <v>0</v>
      </c>
      <c r="X15" s="70"/>
      <c r="Y15" s="70"/>
      <c r="Z15" s="50">
        <f t="shared" si="1"/>
        <v>0</v>
      </c>
    </row>
    <row r="16" spans="4:26" ht="21" customHeight="1">
      <c r="D16" s="47"/>
      <c r="E16" s="547" t="s">
        <v>112</v>
      </c>
      <c r="F16" s="548"/>
      <c r="G16" s="67"/>
      <c r="H16" s="113">
        <f>'参加申込書'!S15</f>
        <v>0</v>
      </c>
      <c r="I16" s="67"/>
      <c r="J16" s="67"/>
      <c r="K16" s="113">
        <f>SUM(G16:J16)</f>
        <v>0</v>
      </c>
      <c r="L16" s="43"/>
      <c r="M16" s="44"/>
      <c r="O16" s="543" t="s">
        <v>41</v>
      </c>
      <c r="P16" s="543"/>
      <c r="Q16" s="543"/>
      <c r="R16" s="543"/>
      <c r="S16" s="545"/>
      <c r="T16" s="45"/>
      <c r="U16" s="49" t="s">
        <v>42</v>
      </c>
      <c r="V16" s="70"/>
      <c r="W16" s="51">
        <f t="shared" si="0"/>
        <v>0</v>
      </c>
      <c r="X16" s="70"/>
      <c r="Y16" s="70"/>
      <c r="Z16" s="50">
        <f t="shared" si="1"/>
        <v>0</v>
      </c>
    </row>
    <row r="17" spans="1:26" ht="21" customHeight="1">
      <c r="A17" s="52"/>
      <c r="B17" s="52"/>
      <c r="C17" s="52"/>
      <c r="D17" s="53"/>
      <c r="E17" s="549"/>
      <c r="F17" s="550"/>
      <c r="G17" s="67"/>
      <c r="H17" s="67"/>
      <c r="I17" s="67"/>
      <c r="J17" s="67"/>
      <c r="K17" s="67"/>
      <c r="L17" s="54"/>
      <c r="M17" s="23"/>
      <c r="O17" s="543" t="s">
        <v>116</v>
      </c>
      <c r="P17" s="543"/>
      <c r="Q17" s="543"/>
      <c r="R17" s="543"/>
      <c r="S17" s="543"/>
      <c r="T17" s="45"/>
      <c r="U17" s="49" t="s">
        <v>43</v>
      </c>
      <c r="V17" s="70"/>
      <c r="W17" s="70"/>
      <c r="X17" s="70"/>
      <c r="Y17" s="69"/>
      <c r="Z17" s="69"/>
    </row>
    <row r="18" spans="1:26" ht="21" customHeight="1" thickBot="1">
      <c r="A18" s="52"/>
      <c r="B18" s="52"/>
      <c r="C18" s="52"/>
      <c r="D18" s="53"/>
      <c r="E18" s="541"/>
      <c r="F18" s="542"/>
      <c r="G18" s="67"/>
      <c r="H18" s="109"/>
      <c r="I18" s="109"/>
      <c r="J18" s="109"/>
      <c r="K18" s="109"/>
      <c r="L18" s="54"/>
      <c r="M18" s="23"/>
      <c r="O18" s="543" t="s">
        <v>50</v>
      </c>
      <c r="P18" s="543"/>
      <c r="Q18" s="543"/>
      <c r="R18" s="543"/>
      <c r="S18" s="543"/>
      <c r="T18" s="45"/>
      <c r="U18" s="55" t="s">
        <v>44</v>
      </c>
      <c r="V18" s="71"/>
      <c r="W18" s="110"/>
      <c r="X18" s="71"/>
      <c r="Y18" s="71"/>
      <c r="Z18" s="110"/>
    </row>
    <row r="19" spans="1:26" ht="21" customHeight="1" thickTop="1">
      <c r="A19" s="52"/>
      <c r="B19" s="52"/>
      <c r="C19" s="52"/>
      <c r="D19" s="53"/>
      <c r="E19" s="544" t="s">
        <v>33</v>
      </c>
      <c r="F19" s="544"/>
      <c r="G19" s="77"/>
      <c r="H19" s="108">
        <f>SUM(H14:H18)</f>
        <v>0</v>
      </c>
      <c r="I19" s="77"/>
      <c r="J19" s="77"/>
      <c r="K19" s="108">
        <f>SUM(K14:K18)</f>
        <v>0</v>
      </c>
      <c r="L19" s="23"/>
      <c r="M19" s="23"/>
      <c r="O19" s="543" t="s">
        <v>51</v>
      </c>
      <c r="P19" s="543"/>
      <c r="Q19" s="543"/>
      <c r="R19" s="543"/>
      <c r="S19" s="545"/>
      <c r="T19" s="45"/>
      <c r="U19" s="57" t="s">
        <v>33</v>
      </c>
      <c r="V19" s="68"/>
      <c r="W19" s="65">
        <f t="shared" si="0"/>
        <v>0</v>
      </c>
      <c r="X19" s="68"/>
      <c r="Y19" s="68"/>
      <c r="Z19" s="65">
        <f t="shared" si="1"/>
        <v>0</v>
      </c>
    </row>
    <row r="20" spans="1:26" ht="27" customHeight="1">
      <c r="A20" s="58"/>
      <c r="B20" s="58"/>
      <c r="C20" s="58"/>
      <c r="D20" s="60"/>
      <c r="E20" s="60"/>
      <c r="F20" s="58"/>
      <c r="G20" s="58"/>
      <c r="H20" s="58"/>
      <c r="I20" s="58"/>
      <c r="J20" s="58"/>
      <c r="K20" s="58"/>
      <c r="L20" s="58"/>
      <c r="M20" s="58"/>
      <c r="N20" s="58"/>
      <c r="O20" s="58"/>
      <c r="P20" s="58"/>
      <c r="Q20" s="58"/>
      <c r="R20" s="58"/>
      <c r="S20" s="58"/>
      <c r="T20" s="61"/>
      <c r="U20" s="58"/>
      <c r="V20" s="58"/>
      <c r="W20" s="58"/>
      <c r="X20" s="58"/>
      <c r="Y20" s="58"/>
      <c r="Z20" s="58"/>
    </row>
    <row r="21" spans="1:5" ht="19.5" customHeight="1">
      <c r="A21" s="40" t="s">
        <v>52</v>
      </c>
      <c r="D21" s="44"/>
      <c r="E21" s="44"/>
    </row>
    <row r="22" spans="1:2" ht="19.5" customHeight="1">
      <c r="A22" s="62" t="s">
        <v>45</v>
      </c>
      <c r="B22" s="62"/>
    </row>
    <row r="23" spans="1:2" ht="19.5" customHeight="1">
      <c r="A23" s="62" t="s">
        <v>46</v>
      </c>
      <c r="B23" s="62"/>
    </row>
    <row r="24" spans="1:2" ht="19.5" customHeight="1">
      <c r="A24" s="62" t="s">
        <v>47</v>
      </c>
      <c r="B24" s="62"/>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sheetData>
  <sheetProtection/>
  <mergeCells count="36">
    <mergeCell ref="Q1:S1"/>
    <mergeCell ref="W1:Z1"/>
    <mergeCell ref="A4:F4"/>
    <mergeCell ref="A5:C5"/>
    <mergeCell ref="D5:F5"/>
    <mergeCell ref="A7:H7"/>
    <mergeCell ref="A1:N2"/>
    <mergeCell ref="O1:P1"/>
    <mergeCell ref="P2:S2"/>
    <mergeCell ref="U2:Z3"/>
    <mergeCell ref="E13:F13"/>
    <mergeCell ref="E14:F14"/>
    <mergeCell ref="E15:F15"/>
    <mergeCell ref="O14:S14"/>
    <mergeCell ref="O15:S15"/>
    <mergeCell ref="D8:F9"/>
    <mergeCell ref="E12:F12"/>
    <mergeCell ref="O13:S13"/>
    <mergeCell ref="E16:F16"/>
    <mergeCell ref="E17:F17"/>
    <mergeCell ref="E18:F18"/>
    <mergeCell ref="E19:F19"/>
    <mergeCell ref="O16:S16"/>
    <mergeCell ref="O17:S17"/>
    <mergeCell ref="O18:S18"/>
    <mergeCell ref="O19:S19"/>
    <mergeCell ref="H4:J4"/>
    <mergeCell ref="U4:Y5"/>
    <mergeCell ref="G8:M9"/>
    <mergeCell ref="N8:P9"/>
    <mergeCell ref="U8:Z9"/>
    <mergeCell ref="G12:I12"/>
    <mergeCell ref="K12:K13"/>
    <mergeCell ref="O12:S12"/>
    <mergeCell ref="V12:X12"/>
    <mergeCell ref="Z12:Z13"/>
  </mergeCells>
  <conditionalFormatting sqref="L14">
    <cfRule type="cellIs" priority="2" dxfId="206" operator="equal">
      <formula>0</formula>
    </cfRule>
  </conditionalFormatting>
  <conditionalFormatting sqref="G14:K18">
    <cfRule type="cellIs" priority="1" dxfId="206" operator="equal">
      <formula>0</formula>
    </cfRule>
  </conditionalFormatting>
  <hyperlinks>
    <hyperlink ref="A23" r:id="rId1" display="他のテンプレートはこちら"/>
    <hyperlink ref="A24" r:id="rId2" display="Excelでの書類作成に疲れた方はこちら"/>
    <hyperlink ref="A22" r:id="rId3" display="(c）クラウド請求書作成・経営管理ツール 「board」"/>
  </hyperlinks>
  <printOptions/>
  <pageMargins left="0.7" right="0.7" top="0.75" bottom="0.75" header="0.3" footer="0.3"/>
  <pageSetup horizontalDpi="600" verticalDpi="600" orientation="portrait" paperSize="9" scale="79" r:id="rId5"/>
  <drawing r:id="rId4"/>
</worksheet>
</file>

<file path=xl/worksheets/sheet8.xml><?xml version="1.0" encoding="utf-8"?>
<worksheet xmlns="http://schemas.openxmlformats.org/spreadsheetml/2006/main" xmlns:r="http://schemas.openxmlformats.org/officeDocument/2006/relationships">
  <sheetPr>
    <tabColor rgb="FF00B050"/>
  </sheetPr>
  <dimension ref="A1:Z24"/>
  <sheetViews>
    <sheetView zoomScalePageLayoutView="0" workbookViewId="0" topLeftCell="A1">
      <selection activeCell="V1" sqref="V1"/>
    </sheetView>
  </sheetViews>
  <sheetFormatPr defaultColWidth="6.00390625" defaultRowHeight="13.5"/>
  <cols>
    <col min="1" max="6" width="4.625" style="40" customWidth="1"/>
    <col min="7" max="11" width="5.50390625" style="40" customWidth="1"/>
    <col min="12" max="14" width="1.875" style="40" customWidth="1"/>
    <col min="15" max="16" width="6.00390625" style="40" customWidth="1"/>
    <col min="17" max="19" width="5.00390625" style="40" customWidth="1"/>
    <col min="20" max="20" width="2.625" style="40" customWidth="1"/>
    <col min="21" max="21" width="4.75390625" style="40" customWidth="1"/>
    <col min="22" max="26" width="3.625" style="40" customWidth="1"/>
    <col min="27" max="16384" width="6.00390625" style="40" customWidth="1"/>
  </cols>
  <sheetData>
    <row r="1" spans="1:26" ht="24.75" customHeight="1">
      <c r="A1" s="568" t="s">
        <v>62</v>
      </c>
      <c r="B1" s="568"/>
      <c r="C1" s="568"/>
      <c r="D1" s="568"/>
      <c r="E1" s="568"/>
      <c r="F1" s="568"/>
      <c r="G1" s="568"/>
      <c r="H1" s="568"/>
      <c r="I1" s="568"/>
      <c r="J1" s="568"/>
      <c r="K1" s="568"/>
      <c r="L1" s="568"/>
      <c r="M1" s="568"/>
      <c r="N1" s="568"/>
      <c r="O1" s="557" t="s">
        <v>48</v>
      </c>
      <c r="P1" s="557"/>
      <c r="Q1" s="569"/>
      <c r="R1" s="569"/>
      <c r="S1" s="569"/>
      <c r="T1" s="17"/>
      <c r="U1" s="18" t="s">
        <v>53</v>
      </c>
      <c r="V1" s="63"/>
      <c r="W1" s="572">
        <f>P2</f>
        <v>44666</v>
      </c>
      <c r="X1" s="572"/>
      <c r="Y1" s="572"/>
      <c r="Z1" s="572"/>
    </row>
    <row r="2" spans="1:26" ht="36" customHeight="1">
      <c r="A2" s="568"/>
      <c r="B2" s="568"/>
      <c r="C2" s="568"/>
      <c r="D2" s="568"/>
      <c r="E2" s="568"/>
      <c r="F2" s="568"/>
      <c r="G2" s="568"/>
      <c r="H2" s="568"/>
      <c r="I2" s="568"/>
      <c r="J2" s="568"/>
      <c r="K2" s="568"/>
      <c r="L2" s="568"/>
      <c r="M2" s="568"/>
      <c r="N2" s="568"/>
      <c r="O2" s="20" t="s">
        <v>23</v>
      </c>
      <c r="P2" s="570">
        <f ca="1">TODAY()</f>
        <v>44666</v>
      </c>
      <c r="Q2" s="570"/>
      <c r="R2" s="570"/>
      <c r="S2" s="570"/>
      <c r="T2" s="21"/>
      <c r="U2" s="573" t="s">
        <v>63</v>
      </c>
      <c r="V2" s="580"/>
      <c r="W2" s="580"/>
      <c r="X2" s="580"/>
      <c r="Y2" s="580"/>
      <c r="Z2" s="580"/>
    </row>
    <row r="3" spans="20:26" ht="9.75" customHeight="1">
      <c r="T3" s="22"/>
      <c r="U3" s="580"/>
      <c r="V3" s="580"/>
      <c r="W3" s="580"/>
      <c r="X3" s="580"/>
      <c r="Y3" s="580"/>
      <c r="Z3" s="580"/>
    </row>
    <row r="4" spans="1:25" ht="39" customHeight="1">
      <c r="A4" s="558">
        <f>'参加申込書'!D2</f>
        <v>0</v>
      </c>
      <c r="B4" s="558"/>
      <c r="C4" s="558"/>
      <c r="D4" s="558"/>
      <c r="E4" s="558"/>
      <c r="F4" s="558"/>
      <c r="G4" s="66" t="s">
        <v>54</v>
      </c>
      <c r="H4" s="557" t="s">
        <v>25</v>
      </c>
      <c r="I4" s="557"/>
      <c r="J4" s="557"/>
      <c r="T4" s="22"/>
      <c r="U4" s="573">
        <f>A4</f>
        <v>0</v>
      </c>
      <c r="V4" s="573"/>
      <c r="W4" s="573"/>
      <c r="X4" s="573"/>
      <c r="Y4" s="573"/>
    </row>
    <row r="5" spans="1:26" ht="19.5" customHeight="1">
      <c r="A5" s="575"/>
      <c r="B5" s="575"/>
      <c r="C5" s="575"/>
      <c r="D5" s="557"/>
      <c r="E5" s="557"/>
      <c r="F5" s="557"/>
      <c r="T5" s="22"/>
      <c r="U5" s="574"/>
      <c r="V5" s="574"/>
      <c r="W5" s="574"/>
      <c r="X5" s="574"/>
      <c r="Y5" s="574"/>
      <c r="Z5" s="23" t="s">
        <v>26</v>
      </c>
    </row>
    <row r="6" spans="1:26" ht="25.5" customHeight="1">
      <c r="A6" s="24"/>
      <c r="B6" s="24"/>
      <c r="C6" s="24"/>
      <c r="D6" s="24"/>
      <c r="E6" s="24"/>
      <c r="F6" s="24"/>
      <c r="G6" s="24"/>
      <c r="H6" s="24"/>
      <c r="I6" s="24"/>
      <c r="J6" s="24"/>
      <c r="K6" s="24"/>
      <c r="L6" s="24"/>
      <c r="M6" s="24"/>
      <c r="N6" s="24"/>
      <c r="O6" s="24"/>
      <c r="P6" s="24"/>
      <c r="Q6" s="24"/>
      <c r="R6" s="24"/>
      <c r="T6" s="22"/>
      <c r="U6" s="23"/>
      <c r="V6" s="23"/>
      <c r="W6" s="23"/>
      <c r="X6" s="23"/>
      <c r="Y6" s="23"/>
      <c r="Z6" s="23"/>
    </row>
    <row r="7" spans="1:26" ht="35.25" customHeight="1">
      <c r="A7" s="557" t="s">
        <v>27</v>
      </c>
      <c r="B7" s="557"/>
      <c r="C7" s="557"/>
      <c r="D7" s="557"/>
      <c r="E7" s="557"/>
      <c r="F7" s="557"/>
      <c r="G7" s="557"/>
      <c r="H7" s="557"/>
      <c r="I7" s="72"/>
      <c r="M7" s="72"/>
      <c r="N7" s="72"/>
      <c r="O7" s="72"/>
      <c r="P7" s="72"/>
      <c r="Q7" s="72"/>
      <c r="R7" s="72"/>
      <c r="T7" s="22"/>
      <c r="U7" s="26" t="s">
        <v>28</v>
      </c>
      <c r="V7" s="27"/>
      <c r="W7" s="23"/>
      <c r="X7" s="23"/>
      <c r="Y7" s="23"/>
      <c r="Z7" s="23"/>
    </row>
    <row r="8" spans="4:26" ht="33" customHeight="1">
      <c r="D8" s="551" t="s">
        <v>29</v>
      </c>
      <c r="E8" s="551"/>
      <c r="F8" s="551"/>
      <c r="G8" s="553">
        <f>K19</f>
        <v>0</v>
      </c>
      <c r="H8" s="553"/>
      <c r="I8" s="553"/>
      <c r="J8" s="553"/>
      <c r="K8" s="553"/>
      <c r="L8" s="553"/>
      <c r="M8" s="553"/>
      <c r="N8" s="555"/>
      <c r="O8" s="555"/>
      <c r="P8" s="555"/>
      <c r="Q8" s="72"/>
      <c r="R8" s="72"/>
      <c r="T8" s="22"/>
      <c r="U8" s="559">
        <f>G8</f>
        <v>0</v>
      </c>
      <c r="V8" s="560"/>
      <c r="W8" s="560"/>
      <c r="X8" s="560"/>
      <c r="Y8" s="560"/>
      <c r="Z8" s="560"/>
    </row>
    <row r="9" spans="4:26" ht="33" customHeight="1" thickBot="1">
      <c r="D9" s="552"/>
      <c r="E9" s="552"/>
      <c r="F9" s="552"/>
      <c r="G9" s="554"/>
      <c r="H9" s="554"/>
      <c r="I9" s="554"/>
      <c r="J9" s="554"/>
      <c r="K9" s="554"/>
      <c r="L9" s="554"/>
      <c r="M9" s="554"/>
      <c r="N9" s="556"/>
      <c r="O9" s="556"/>
      <c r="P9" s="556"/>
      <c r="Q9" s="72"/>
      <c r="R9" s="72"/>
      <c r="T9" s="22"/>
      <c r="U9" s="561"/>
      <c r="V9" s="561"/>
      <c r="W9" s="561"/>
      <c r="X9" s="561"/>
      <c r="Y9" s="561"/>
      <c r="Z9" s="561"/>
    </row>
    <row r="10" spans="5:26" s="28" customFormat="1" ht="30" customHeight="1">
      <c r="E10" s="29" t="s">
        <v>30</v>
      </c>
      <c r="F10" s="30"/>
      <c r="G10" s="31"/>
      <c r="H10" s="32"/>
      <c r="I10" s="32"/>
      <c r="J10" s="31"/>
      <c r="K10" s="32"/>
      <c r="M10" s="31"/>
      <c r="N10" s="33"/>
      <c r="O10" s="33"/>
      <c r="P10" s="33"/>
      <c r="Q10" s="34"/>
      <c r="R10" s="34"/>
      <c r="T10" s="35"/>
      <c r="U10" s="36"/>
      <c r="V10" s="36"/>
      <c r="W10" s="37"/>
      <c r="X10" s="37"/>
      <c r="Y10" s="37"/>
      <c r="Z10" s="37"/>
    </row>
    <row r="11" spans="5:26" ht="30" customHeight="1">
      <c r="E11" s="38"/>
      <c r="F11" s="39"/>
      <c r="G11" s="38"/>
      <c r="H11" s="38"/>
      <c r="I11" s="38"/>
      <c r="J11" s="38"/>
      <c r="K11" s="38"/>
      <c r="M11" s="39"/>
      <c r="T11" s="22"/>
      <c r="U11" s="26" t="s">
        <v>31</v>
      </c>
      <c r="V11" s="26"/>
      <c r="W11" s="23"/>
      <c r="X11" s="23"/>
      <c r="Y11" s="23"/>
      <c r="Z11" s="23"/>
    </row>
    <row r="12" spans="1:26" ht="21" customHeight="1">
      <c r="A12" s="72"/>
      <c r="B12" s="72"/>
      <c r="C12" s="72"/>
      <c r="D12" s="44"/>
      <c r="E12" s="562"/>
      <c r="F12" s="562"/>
      <c r="G12" s="565" t="s">
        <v>32</v>
      </c>
      <c r="H12" s="566"/>
      <c r="I12" s="567"/>
      <c r="J12" s="74" t="s">
        <v>55</v>
      </c>
      <c r="K12" s="563" t="s">
        <v>33</v>
      </c>
      <c r="L12" s="43"/>
      <c r="M12" s="44"/>
      <c r="O12" s="543" t="s">
        <v>34</v>
      </c>
      <c r="P12" s="543"/>
      <c r="Q12" s="543"/>
      <c r="R12" s="543"/>
      <c r="S12" s="543"/>
      <c r="T12" s="45"/>
      <c r="U12" s="46"/>
      <c r="V12" s="565" t="s">
        <v>32</v>
      </c>
      <c r="W12" s="566"/>
      <c r="X12" s="567"/>
      <c r="Y12" s="75" t="s">
        <v>55</v>
      </c>
      <c r="Z12" s="563" t="s">
        <v>33</v>
      </c>
    </row>
    <row r="13" spans="4:26" ht="21" customHeight="1">
      <c r="D13" s="47"/>
      <c r="E13" s="546"/>
      <c r="F13" s="546"/>
      <c r="G13" s="42" t="s">
        <v>35</v>
      </c>
      <c r="H13" s="74" t="s">
        <v>56</v>
      </c>
      <c r="I13" s="42" t="s">
        <v>36</v>
      </c>
      <c r="J13" s="42" t="s">
        <v>36</v>
      </c>
      <c r="K13" s="564"/>
      <c r="L13" s="43"/>
      <c r="M13" s="44"/>
      <c r="O13" s="543" t="s">
        <v>49</v>
      </c>
      <c r="P13" s="543"/>
      <c r="Q13" s="543"/>
      <c r="R13" s="543"/>
      <c r="S13" s="543"/>
      <c r="T13" s="45"/>
      <c r="U13" s="46"/>
      <c r="V13" s="76" t="s">
        <v>35</v>
      </c>
      <c r="W13" s="78" t="s">
        <v>57</v>
      </c>
      <c r="X13" s="76" t="s">
        <v>36</v>
      </c>
      <c r="Y13" s="76" t="s">
        <v>36</v>
      </c>
      <c r="Z13" s="564"/>
    </row>
    <row r="14" spans="4:26" ht="21" customHeight="1">
      <c r="D14" s="47"/>
      <c r="E14" s="546" t="s">
        <v>0</v>
      </c>
      <c r="F14" s="546"/>
      <c r="G14" s="67"/>
      <c r="H14" s="67"/>
      <c r="I14" s="64">
        <f>'参加申込書'!Q16</f>
        <v>0</v>
      </c>
      <c r="J14" s="67"/>
      <c r="K14" s="64">
        <f>SUM(G14:J14)</f>
        <v>0</v>
      </c>
      <c r="L14" s="48"/>
      <c r="M14" s="44"/>
      <c r="O14" s="543" t="s">
        <v>37</v>
      </c>
      <c r="P14" s="543"/>
      <c r="Q14" s="543"/>
      <c r="R14" s="543"/>
      <c r="S14" s="543"/>
      <c r="T14" s="45"/>
      <c r="U14" s="49" t="s">
        <v>38</v>
      </c>
      <c r="V14" s="69"/>
      <c r="W14" s="69"/>
      <c r="X14" s="50">
        <f aca="true" t="shared" si="0" ref="X14:X19">I14</f>
        <v>0</v>
      </c>
      <c r="Y14" s="69"/>
      <c r="Z14" s="50">
        <f aca="true" t="shared" si="1" ref="Y14:Z19">K14</f>
        <v>0</v>
      </c>
    </row>
    <row r="15" spans="4:26" ht="21" customHeight="1">
      <c r="D15" s="47"/>
      <c r="E15" s="546" t="s">
        <v>21</v>
      </c>
      <c r="F15" s="546"/>
      <c r="G15" s="67"/>
      <c r="H15" s="67"/>
      <c r="I15" s="64">
        <f>'参加申込書'!R16</f>
        <v>0</v>
      </c>
      <c r="J15" s="67"/>
      <c r="K15" s="64">
        <f>SUM(G15:J15)</f>
        <v>0</v>
      </c>
      <c r="L15" s="43"/>
      <c r="M15" s="44"/>
      <c r="O15" s="543" t="s">
        <v>39</v>
      </c>
      <c r="P15" s="543"/>
      <c r="Q15" s="543"/>
      <c r="R15" s="543"/>
      <c r="S15" s="543"/>
      <c r="T15" s="45"/>
      <c r="U15" s="49" t="s">
        <v>40</v>
      </c>
      <c r="V15" s="70"/>
      <c r="W15" s="70"/>
      <c r="X15" s="51">
        <f t="shared" si="0"/>
        <v>0</v>
      </c>
      <c r="Y15" s="70"/>
      <c r="Z15" s="50">
        <f t="shared" si="1"/>
        <v>0</v>
      </c>
    </row>
    <row r="16" spans="4:26" ht="21" customHeight="1">
      <c r="D16" s="47"/>
      <c r="E16" s="547" t="s">
        <v>112</v>
      </c>
      <c r="F16" s="548"/>
      <c r="G16" s="67"/>
      <c r="H16" s="67"/>
      <c r="I16" s="64">
        <f>'参加申込書'!S16</f>
        <v>0</v>
      </c>
      <c r="J16" s="64">
        <f>'参加申込書'!S17</f>
        <v>0</v>
      </c>
      <c r="K16" s="64">
        <f>SUM(G16:J16)</f>
        <v>0</v>
      </c>
      <c r="L16" s="43"/>
      <c r="M16" s="44"/>
      <c r="O16" s="543" t="s">
        <v>41</v>
      </c>
      <c r="P16" s="543"/>
      <c r="Q16" s="543"/>
      <c r="R16" s="543"/>
      <c r="S16" s="545"/>
      <c r="T16" s="45"/>
      <c r="U16" s="49" t="s">
        <v>42</v>
      </c>
      <c r="V16" s="70"/>
      <c r="W16" s="70"/>
      <c r="X16" s="51">
        <f t="shared" si="0"/>
        <v>0</v>
      </c>
      <c r="Y16" s="51">
        <f t="shared" si="1"/>
        <v>0</v>
      </c>
      <c r="Z16" s="50">
        <f t="shared" si="1"/>
        <v>0</v>
      </c>
    </row>
    <row r="17" spans="1:26" ht="21" customHeight="1">
      <c r="A17" s="52"/>
      <c r="B17" s="52"/>
      <c r="C17" s="52"/>
      <c r="D17" s="53"/>
      <c r="E17" s="549"/>
      <c r="F17" s="550"/>
      <c r="G17" s="67"/>
      <c r="H17" s="67"/>
      <c r="I17" s="67"/>
      <c r="J17" s="67"/>
      <c r="K17" s="67"/>
      <c r="L17" s="54"/>
      <c r="M17" s="23"/>
      <c r="O17" s="543" t="s">
        <v>116</v>
      </c>
      <c r="P17" s="543"/>
      <c r="Q17" s="543"/>
      <c r="R17" s="543"/>
      <c r="S17" s="543"/>
      <c r="T17" s="45"/>
      <c r="U17" s="49" t="s">
        <v>43</v>
      </c>
      <c r="V17" s="70"/>
      <c r="W17" s="70"/>
      <c r="X17" s="70"/>
      <c r="Y17" s="69"/>
      <c r="Z17" s="69"/>
    </row>
    <row r="18" spans="1:26" ht="21" customHeight="1" thickBot="1">
      <c r="A18" s="52"/>
      <c r="B18" s="52"/>
      <c r="C18" s="52"/>
      <c r="D18" s="53"/>
      <c r="E18" s="541"/>
      <c r="F18" s="542"/>
      <c r="G18" s="109"/>
      <c r="H18" s="109"/>
      <c r="I18" s="109"/>
      <c r="J18" s="109"/>
      <c r="K18" s="109"/>
      <c r="L18" s="54"/>
      <c r="M18" s="23"/>
      <c r="O18" s="543" t="s">
        <v>50</v>
      </c>
      <c r="P18" s="543"/>
      <c r="Q18" s="543"/>
      <c r="R18" s="543"/>
      <c r="S18" s="543"/>
      <c r="T18" s="45"/>
      <c r="U18" s="55" t="s">
        <v>44</v>
      </c>
      <c r="V18" s="71"/>
      <c r="W18" s="71"/>
      <c r="X18" s="110"/>
      <c r="Y18" s="110"/>
      <c r="Z18" s="110"/>
    </row>
    <row r="19" spans="1:26" ht="21" customHeight="1" thickTop="1">
      <c r="A19" s="52"/>
      <c r="B19" s="52"/>
      <c r="C19" s="52"/>
      <c r="D19" s="53"/>
      <c r="E19" s="544" t="s">
        <v>33</v>
      </c>
      <c r="F19" s="544"/>
      <c r="G19" s="77"/>
      <c r="H19" s="77"/>
      <c r="I19" s="108">
        <f>SUM(I14:I18)</f>
        <v>0</v>
      </c>
      <c r="J19" s="108">
        <f>SUM(J14:J18)</f>
        <v>0</v>
      </c>
      <c r="K19" s="108">
        <f>SUM(K14:K18)</f>
        <v>0</v>
      </c>
      <c r="L19" s="23"/>
      <c r="M19" s="23"/>
      <c r="O19" s="543" t="s">
        <v>51</v>
      </c>
      <c r="P19" s="543"/>
      <c r="Q19" s="543"/>
      <c r="R19" s="543"/>
      <c r="S19" s="545"/>
      <c r="T19" s="45"/>
      <c r="U19" s="57" t="s">
        <v>33</v>
      </c>
      <c r="V19" s="68"/>
      <c r="W19" s="68"/>
      <c r="X19" s="65">
        <f t="shared" si="0"/>
        <v>0</v>
      </c>
      <c r="Y19" s="65">
        <f t="shared" si="1"/>
        <v>0</v>
      </c>
      <c r="Z19" s="65">
        <f t="shared" si="1"/>
        <v>0</v>
      </c>
    </row>
    <row r="20" spans="1:26" ht="27" customHeight="1">
      <c r="A20" s="58"/>
      <c r="B20" s="58"/>
      <c r="C20" s="58"/>
      <c r="D20" s="60"/>
      <c r="E20" s="60"/>
      <c r="F20" s="58"/>
      <c r="G20" s="58"/>
      <c r="H20" s="58"/>
      <c r="I20" s="58"/>
      <c r="J20" s="58"/>
      <c r="K20" s="58"/>
      <c r="L20" s="58"/>
      <c r="M20" s="58"/>
      <c r="N20" s="58"/>
      <c r="O20" s="58"/>
      <c r="P20" s="58"/>
      <c r="Q20" s="58"/>
      <c r="R20" s="58"/>
      <c r="S20" s="58"/>
      <c r="T20" s="61"/>
      <c r="U20" s="58"/>
      <c r="V20" s="58"/>
      <c r="W20" s="58"/>
      <c r="X20" s="58"/>
      <c r="Y20" s="58"/>
      <c r="Z20" s="58"/>
    </row>
    <row r="21" spans="1:5" ht="19.5" customHeight="1">
      <c r="A21" s="40" t="s">
        <v>52</v>
      </c>
      <c r="D21" s="44"/>
      <c r="E21" s="44"/>
    </row>
    <row r="22" spans="1:2" ht="19.5" customHeight="1">
      <c r="A22" s="62" t="s">
        <v>45</v>
      </c>
      <c r="B22" s="62"/>
    </row>
    <row r="23" spans="1:2" ht="19.5" customHeight="1">
      <c r="A23" s="62" t="s">
        <v>46</v>
      </c>
      <c r="B23" s="62"/>
    </row>
    <row r="24" spans="1:2" ht="19.5" customHeight="1">
      <c r="A24" s="62" t="s">
        <v>47</v>
      </c>
      <c r="B24" s="62"/>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sheetData>
  <sheetProtection/>
  <mergeCells count="36">
    <mergeCell ref="Q1:S1"/>
    <mergeCell ref="W1:Z1"/>
    <mergeCell ref="A4:F4"/>
    <mergeCell ref="A5:C5"/>
    <mergeCell ref="D5:F5"/>
    <mergeCell ref="A7:H7"/>
    <mergeCell ref="A1:N2"/>
    <mergeCell ref="O1:P1"/>
    <mergeCell ref="P2:S2"/>
    <mergeCell ref="U2:Z3"/>
    <mergeCell ref="E13:F13"/>
    <mergeCell ref="E14:F14"/>
    <mergeCell ref="E15:F15"/>
    <mergeCell ref="O14:S14"/>
    <mergeCell ref="O15:S15"/>
    <mergeCell ref="D8:F9"/>
    <mergeCell ref="E12:F12"/>
    <mergeCell ref="O13:S13"/>
    <mergeCell ref="E16:F16"/>
    <mergeCell ref="E17:F17"/>
    <mergeCell ref="E18:F18"/>
    <mergeCell ref="E19:F19"/>
    <mergeCell ref="O16:S16"/>
    <mergeCell ref="O17:S17"/>
    <mergeCell ref="O18:S18"/>
    <mergeCell ref="O19:S19"/>
    <mergeCell ref="H4:J4"/>
    <mergeCell ref="U4:Y5"/>
    <mergeCell ref="G8:M9"/>
    <mergeCell ref="N8:P9"/>
    <mergeCell ref="U8:Z9"/>
    <mergeCell ref="G12:I12"/>
    <mergeCell ref="K12:K13"/>
    <mergeCell ref="O12:S12"/>
    <mergeCell ref="V12:X12"/>
    <mergeCell ref="Z12:Z13"/>
  </mergeCells>
  <conditionalFormatting sqref="L14">
    <cfRule type="cellIs" priority="2" dxfId="206" operator="equal">
      <formula>0</formula>
    </cfRule>
  </conditionalFormatting>
  <conditionalFormatting sqref="G14:K18">
    <cfRule type="cellIs" priority="1" dxfId="206" operator="equal">
      <formula>0</formula>
    </cfRule>
  </conditionalFormatting>
  <hyperlinks>
    <hyperlink ref="A23" r:id="rId1" display="他のテンプレートはこちら"/>
    <hyperlink ref="A24" r:id="rId2" display="Excelでの書類作成に疲れた方はこちら"/>
    <hyperlink ref="A22" r:id="rId3" display="(c）クラウド請求書作成・経営管理ツール 「board」"/>
  </hyperlinks>
  <printOptions/>
  <pageMargins left="0.7" right="0.7" top="0.75" bottom="0.75" header="0.3" footer="0.3"/>
  <pageSetup horizontalDpi="600" verticalDpi="600" orientation="portrait" paperSize="9" scale="79" r:id="rId5"/>
  <drawing r:id="rId4"/>
</worksheet>
</file>

<file path=xl/worksheets/sheet9.xml><?xml version="1.0" encoding="utf-8"?>
<worksheet xmlns="http://schemas.openxmlformats.org/spreadsheetml/2006/main" xmlns:r="http://schemas.openxmlformats.org/officeDocument/2006/relationships">
  <sheetPr>
    <tabColor rgb="FF92D050"/>
  </sheetPr>
  <dimension ref="A1:Z24"/>
  <sheetViews>
    <sheetView zoomScalePageLayoutView="0" workbookViewId="0" topLeftCell="A1">
      <selection activeCell="V1" sqref="V1"/>
    </sheetView>
  </sheetViews>
  <sheetFormatPr defaultColWidth="6.00390625" defaultRowHeight="13.5"/>
  <cols>
    <col min="1" max="6" width="4.625" style="40" customWidth="1"/>
    <col min="7" max="11" width="5.50390625" style="40" customWidth="1"/>
    <col min="12" max="14" width="1.875" style="40" customWidth="1"/>
    <col min="15" max="16" width="6.00390625" style="40" customWidth="1"/>
    <col min="17" max="19" width="5.00390625" style="40" customWidth="1"/>
    <col min="20" max="20" width="2.625" style="40" customWidth="1"/>
    <col min="21" max="21" width="4.75390625" style="40" customWidth="1"/>
    <col min="22" max="26" width="3.625" style="40" customWidth="1"/>
    <col min="27" max="16384" width="6.00390625" style="40" customWidth="1"/>
  </cols>
  <sheetData>
    <row r="1" spans="1:26" ht="24.75" customHeight="1">
      <c r="A1" s="568" t="s">
        <v>114</v>
      </c>
      <c r="B1" s="568"/>
      <c r="C1" s="568"/>
      <c r="D1" s="568"/>
      <c r="E1" s="568"/>
      <c r="F1" s="568"/>
      <c r="G1" s="568"/>
      <c r="H1" s="568"/>
      <c r="I1" s="568"/>
      <c r="J1" s="568"/>
      <c r="K1" s="568"/>
      <c r="L1" s="568"/>
      <c r="M1" s="568"/>
      <c r="N1" s="568"/>
      <c r="O1" s="557" t="s">
        <v>48</v>
      </c>
      <c r="P1" s="557"/>
      <c r="Q1" s="569"/>
      <c r="R1" s="569"/>
      <c r="S1" s="569"/>
      <c r="T1" s="17"/>
      <c r="U1" s="18" t="s">
        <v>53</v>
      </c>
      <c r="V1" s="63"/>
      <c r="W1" s="572">
        <f>P2</f>
        <v>44666</v>
      </c>
      <c r="X1" s="572"/>
      <c r="Y1" s="572"/>
      <c r="Z1" s="572"/>
    </row>
    <row r="2" spans="1:26" ht="36" customHeight="1">
      <c r="A2" s="568"/>
      <c r="B2" s="568"/>
      <c r="C2" s="568"/>
      <c r="D2" s="568"/>
      <c r="E2" s="568"/>
      <c r="F2" s="568"/>
      <c r="G2" s="568"/>
      <c r="H2" s="568"/>
      <c r="I2" s="568"/>
      <c r="J2" s="568"/>
      <c r="K2" s="568"/>
      <c r="L2" s="568"/>
      <c r="M2" s="568"/>
      <c r="N2" s="568"/>
      <c r="O2" s="20" t="s">
        <v>23</v>
      </c>
      <c r="P2" s="570">
        <f ca="1">TODAY()</f>
        <v>44666</v>
      </c>
      <c r="Q2" s="570"/>
      <c r="R2" s="570"/>
      <c r="S2" s="570"/>
      <c r="T2" s="21"/>
      <c r="U2" s="583" t="s">
        <v>115</v>
      </c>
      <c r="V2" s="584"/>
      <c r="W2" s="584"/>
      <c r="X2" s="584"/>
      <c r="Y2" s="584"/>
      <c r="Z2" s="584"/>
    </row>
    <row r="3" spans="20:26" ht="9.75" customHeight="1">
      <c r="T3" s="22"/>
      <c r="U3" s="584"/>
      <c r="V3" s="584"/>
      <c r="W3" s="584"/>
      <c r="X3" s="584"/>
      <c r="Y3" s="584"/>
      <c r="Z3" s="584"/>
    </row>
    <row r="4" spans="1:25" ht="39" customHeight="1">
      <c r="A4" s="558">
        <f>'参加申込書'!D2</f>
        <v>0</v>
      </c>
      <c r="B4" s="558"/>
      <c r="C4" s="558"/>
      <c r="D4" s="558"/>
      <c r="E4" s="558"/>
      <c r="F4" s="558"/>
      <c r="G4" s="66" t="s">
        <v>54</v>
      </c>
      <c r="H4" s="557" t="s">
        <v>25</v>
      </c>
      <c r="I4" s="557"/>
      <c r="J4" s="557"/>
      <c r="T4" s="22"/>
      <c r="U4" s="573">
        <f>A4</f>
        <v>0</v>
      </c>
      <c r="V4" s="573"/>
      <c r="W4" s="573"/>
      <c r="X4" s="573"/>
      <c r="Y4" s="573"/>
    </row>
    <row r="5" spans="1:26" ht="19.5" customHeight="1">
      <c r="A5" s="575"/>
      <c r="B5" s="575"/>
      <c r="C5" s="575"/>
      <c r="D5" s="557"/>
      <c r="E5" s="557"/>
      <c r="F5" s="557"/>
      <c r="T5" s="22"/>
      <c r="U5" s="574"/>
      <c r="V5" s="574"/>
      <c r="W5" s="574"/>
      <c r="X5" s="574"/>
      <c r="Y5" s="574"/>
      <c r="Z5" s="23" t="s">
        <v>26</v>
      </c>
    </row>
    <row r="6" spans="1:26" ht="25.5" customHeight="1">
      <c r="A6" s="24"/>
      <c r="B6" s="24"/>
      <c r="C6" s="24"/>
      <c r="D6" s="24"/>
      <c r="E6" s="24"/>
      <c r="F6" s="24"/>
      <c r="G6" s="24"/>
      <c r="H6" s="24"/>
      <c r="I6" s="24"/>
      <c r="J6" s="24"/>
      <c r="K6" s="24"/>
      <c r="L6" s="24"/>
      <c r="M6" s="24"/>
      <c r="N6" s="24"/>
      <c r="O6" s="24"/>
      <c r="P6" s="24"/>
      <c r="Q6" s="24"/>
      <c r="R6" s="24"/>
      <c r="T6" s="22"/>
      <c r="U6" s="23"/>
      <c r="V6" s="23"/>
      <c r="W6" s="23"/>
      <c r="X6" s="23"/>
      <c r="Y6" s="23"/>
      <c r="Z6" s="23"/>
    </row>
    <row r="7" spans="1:26" ht="35.25" customHeight="1">
      <c r="A7" s="557" t="s">
        <v>27</v>
      </c>
      <c r="B7" s="557"/>
      <c r="C7" s="557"/>
      <c r="D7" s="557"/>
      <c r="E7" s="557"/>
      <c r="F7" s="557"/>
      <c r="G7" s="557"/>
      <c r="H7" s="557"/>
      <c r="I7" s="72"/>
      <c r="M7" s="72"/>
      <c r="N7" s="72"/>
      <c r="O7" s="72"/>
      <c r="P7" s="72"/>
      <c r="Q7" s="72"/>
      <c r="R7" s="72"/>
      <c r="T7" s="22"/>
      <c r="U7" s="26" t="s">
        <v>28</v>
      </c>
      <c r="V7" s="27"/>
      <c r="W7" s="23"/>
      <c r="X7" s="23"/>
      <c r="Y7" s="23"/>
      <c r="Z7" s="23"/>
    </row>
    <row r="8" spans="4:26" ht="33" customHeight="1">
      <c r="D8" s="551" t="s">
        <v>29</v>
      </c>
      <c r="E8" s="551"/>
      <c r="F8" s="551"/>
      <c r="G8" s="553">
        <f>K19</f>
        <v>0</v>
      </c>
      <c r="H8" s="553"/>
      <c r="I8" s="553"/>
      <c r="J8" s="553"/>
      <c r="K8" s="553"/>
      <c r="L8" s="553"/>
      <c r="M8" s="553"/>
      <c r="N8" s="555"/>
      <c r="O8" s="555"/>
      <c r="P8" s="555"/>
      <c r="Q8" s="72"/>
      <c r="R8" s="72"/>
      <c r="T8" s="22"/>
      <c r="U8" s="559">
        <f>G8</f>
        <v>0</v>
      </c>
      <c r="V8" s="560"/>
      <c r="W8" s="560"/>
      <c r="X8" s="560"/>
      <c r="Y8" s="560"/>
      <c r="Z8" s="560"/>
    </row>
    <row r="9" spans="4:26" ht="33" customHeight="1" thickBot="1">
      <c r="D9" s="552"/>
      <c r="E9" s="552"/>
      <c r="F9" s="552"/>
      <c r="G9" s="554"/>
      <c r="H9" s="554"/>
      <c r="I9" s="554"/>
      <c r="J9" s="554"/>
      <c r="K9" s="554"/>
      <c r="L9" s="554"/>
      <c r="M9" s="554"/>
      <c r="N9" s="556"/>
      <c r="O9" s="556"/>
      <c r="P9" s="556"/>
      <c r="Q9" s="72"/>
      <c r="R9" s="72"/>
      <c r="T9" s="22"/>
      <c r="U9" s="561"/>
      <c r="V9" s="561"/>
      <c r="W9" s="561"/>
      <c r="X9" s="561"/>
      <c r="Y9" s="561"/>
      <c r="Z9" s="561"/>
    </row>
    <row r="10" spans="5:26" s="28" customFormat="1" ht="30" customHeight="1">
      <c r="E10" s="29" t="s">
        <v>30</v>
      </c>
      <c r="F10" s="30"/>
      <c r="G10" s="31"/>
      <c r="H10" s="32"/>
      <c r="I10" s="32"/>
      <c r="J10" s="31"/>
      <c r="K10" s="32"/>
      <c r="M10" s="31"/>
      <c r="N10" s="33"/>
      <c r="O10" s="33"/>
      <c r="P10" s="33"/>
      <c r="Q10" s="34"/>
      <c r="R10" s="34"/>
      <c r="T10" s="35"/>
      <c r="U10" s="36"/>
      <c r="V10" s="36"/>
      <c r="W10" s="37"/>
      <c r="X10" s="37"/>
      <c r="Y10" s="37"/>
      <c r="Z10" s="37"/>
    </row>
    <row r="11" spans="5:26" ht="30" customHeight="1">
      <c r="E11" s="38"/>
      <c r="F11" s="39"/>
      <c r="G11" s="38"/>
      <c r="H11" s="38"/>
      <c r="I11" s="38"/>
      <c r="J11" s="38"/>
      <c r="K11" s="38"/>
      <c r="M11" s="39"/>
      <c r="T11" s="22"/>
      <c r="U11" s="26" t="s">
        <v>31</v>
      </c>
      <c r="V11" s="26"/>
      <c r="W11" s="23"/>
      <c r="X11" s="23"/>
      <c r="Y11" s="23"/>
      <c r="Z11" s="23"/>
    </row>
    <row r="12" spans="1:26" ht="21" customHeight="1">
      <c r="A12" s="72"/>
      <c r="B12" s="72"/>
      <c r="C12" s="72"/>
      <c r="D12" s="44"/>
      <c r="E12" s="562"/>
      <c r="F12" s="562"/>
      <c r="G12" s="565" t="s">
        <v>32</v>
      </c>
      <c r="H12" s="566"/>
      <c r="I12" s="567"/>
      <c r="J12" s="74" t="s">
        <v>55</v>
      </c>
      <c r="K12" s="563" t="s">
        <v>33</v>
      </c>
      <c r="L12" s="43"/>
      <c r="M12" s="44"/>
      <c r="O12" s="543" t="s">
        <v>34</v>
      </c>
      <c r="P12" s="543"/>
      <c r="Q12" s="543"/>
      <c r="R12" s="543"/>
      <c r="S12" s="543"/>
      <c r="T12" s="45"/>
      <c r="U12" s="46"/>
      <c r="V12" s="565" t="s">
        <v>32</v>
      </c>
      <c r="W12" s="566"/>
      <c r="X12" s="567"/>
      <c r="Y12" s="75" t="s">
        <v>55</v>
      </c>
      <c r="Z12" s="563" t="s">
        <v>33</v>
      </c>
    </row>
    <row r="13" spans="4:26" ht="21" customHeight="1">
      <c r="D13" s="47"/>
      <c r="E13" s="546"/>
      <c r="F13" s="546"/>
      <c r="G13" s="42" t="s">
        <v>35</v>
      </c>
      <c r="H13" s="74" t="s">
        <v>56</v>
      </c>
      <c r="I13" s="42" t="s">
        <v>36</v>
      </c>
      <c r="J13" s="42" t="s">
        <v>36</v>
      </c>
      <c r="K13" s="564"/>
      <c r="L13" s="43"/>
      <c r="M13" s="44"/>
      <c r="O13" s="543" t="s">
        <v>49</v>
      </c>
      <c r="P13" s="543"/>
      <c r="Q13" s="543"/>
      <c r="R13" s="543"/>
      <c r="S13" s="543"/>
      <c r="T13" s="45"/>
      <c r="U13" s="46"/>
      <c r="V13" s="76" t="s">
        <v>35</v>
      </c>
      <c r="W13" s="78" t="s">
        <v>57</v>
      </c>
      <c r="X13" s="76" t="s">
        <v>36</v>
      </c>
      <c r="Y13" s="76" t="s">
        <v>36</v>
      </c>
      <c r="Z13" s="564"/>
    </row>
    <row r="14" spans="4:26" ht="21" customHeight="1">
      <c r="D14" s="47"/>
      <c r="E14" s="546" t="s">
        <v>0</v>
      </c>
      <c r="F14" s="546"/>
      <c r="G14" s="64">
        <f>'参加申込書'!Q14</f>
        <v>0</v>
      </c>
      <c r="H14" s="64">
        <f>'参加申込書'!Q15</f>
        <v>0</v>
      </c>
      <c r="I14" s="67"/>
      <c r="J14" s="67"/>
      <c r="K14" s="64">
        <f>SUM(G14:J14)</f>
        <v>0</v>
      </c>
      <c r="L14" s="48"/>
      <c r="M14" s="44"/>
      <c r="O14" s="543" t="s">
        <v>37</v>
      </c>
      <c r="P14" s="543"/>
      <c r="Q14" s="543"/>
      <c r="R14" s="543"/>
      <c r="S14" s="543"/>
      <c r="T14" s="45"/>
      <c r="U14" s="49" t="s">
        <v>38</v>
      </c>
      <c r="V14" s="50">
        <f aca="true" t="shared" si="0" ref="V14:W19">G14</f>
        <v>0</v>
      </c>
      <c r="W14" s="50">
        <f t="shared" si="0"/>
        <v>0</v>
      </c>
      <c r="X14" s="69"/>
      <c r="Y14" s="69"/>
      <c r="Z14" s="50">
        <f aca="true" t="shared" si="1" ref="Z14:Z19">K14</f>
        <v>0</v>
      </c>
    </row>
    <row r="15" spans="4:26" ht="21" customHeight="1">
      <c r="D15" s="47"/>
      <c r="E15" s="546" t="s">
        <v>21</v>
      </c>
      <c r="F15" s="546"/>
      <c r="G15" s="64">
        <f>'参加申込書'!R14</f>
        <v>0</v>
      </c>
      <c r="H15" s="64">
        <f>'参加申込書'!R15</f>
        <v>0</v>
      </c>
      <c r="I15" s="67"/>
      <c r="J15" s="67"/>
      <c r="K15" s="64">
        <f>SUM(G15:J15)</f>
        <v>0</v>
      </c>
      <c r="L15" s="43"/>
      <c r="M15" s="44"/>
      <c r="O15" s="543" t="s">
        <v>39</v>
      </c>
      <c r="P15" s="543"/>
      <c r="Q15" s="543"/>
      <c r="R15" s="543"/>
      <c r="S15" s="543"/>
      <c r="T15" s="45"/>
      <c r="U15" s="49" t="s">
        <v>40</v>
      </c>
      <c r="V15" s="51">
        <f t="shared" si="0"/>
        <v>0</v>
      </c>
      <c r="W15" s="51">
        <f t="shared" si="0"/>
        <v>0</v>
      </c>
      <c r="X15" s="70"/>
      <c r="Y15" s="70"/>
      <c r="Z15" s="50">
        <f t="shared" si="1"/>
        <v>0</v>
      </c>
    </row>
    <row r="16" spans="4:26" ht="21" customHeight="1">
      <c r="D16" s="47"/>
      <c r="E16" s="547" t="s">
        <v>112</v>
      </c>
      <c r="F16" s="548"/>
      <c r="G16" s="64">
        <f>'参加申込書'!S14</f>
        <v>0</v>
      </c>
      <c r="H16" s="64">
        <f>'参加申込書'!S15</f>
        <v>0</v>
      </c>
      <c r="I16" s="67"/>
      <c r="J16" s="67"/>
      <c r="K16" s="64">
        <f>SUM(G16:J16)</f>
        <v>0</v>
      </c>
      <c r="L16" s="43"/>
      <c r="M16" s="44"/>
      <c r="O16" s="543" t="s">
        <v>41</v>
      </c>
      <c r="P16" s="543"/>
      <c r="Q16" s="543"/>
      <c r="R16" s="543"/>
      <c r="S16" s="545"/>
      <c r="T16" s="45"/>
      <c r="U16" s="49" t="s">
        <v>113</v>
      </c>
      <c r="V16" s="51">
        <f t="shared" si="0"/>
        <v>0</v>
      </c>
      <c r="W16" s="51">
        <f t="shared" si="0"/>
        <v>0</v>
      </c>
      <c r="X16" s="70"/>
      <c r="Y16" s="70"/>
      <c r="Z16" s="50">
        <f t="shared" si="1"/>
        <v>0</v>
      </c>
    </row>
    <row r="17" spans="1:26" ht="21" customHeight="1">
      <c r="A17" s="52"/>
      <c r="B17" s="52"/>
      <c r="C17" s="52"/>
      <c r="D17" s="53"/>
      <c r="E17" s="547"/>
      <c r="F17" s="548"/>
      <c r="G17" s="67"/>
      <c r="H17" s="67"/>
      <c r="I17" s="67"/>
      <c r="J17" s="67"/>
      <c r="K17" s="67"/>
      <c r="L17" s="54"/>
      <c r="M17" s="23"/>
      <c r="O17" s="543" t="s">
        <v>116</v>
      </c>
      <c r="P17" s="543"/>
      <c r="Q17" s="543"/>
      <c r="R17" s="543"/>
      <c r="S17" s="543"/>
      <c r="T17" s="45"/>
      <c r="U17" s="49"/>
      <c r="V17" s="70"/>
      <c r="W17" s="70"/>
      <c r="X17" s="70"/>
      <c r="Y17" s="69"/>
      <c r="Z17" s="69"/>
    </row>
    <row r="18" spans="1:26" ht="21" customHeight="1" thickBot="1">
      <c r="A18" s="52"/>
      <c r="B18" s="52"/>
      <c r="C18" s="52"/>
      <c r="D18" s="53"/>
      <c r="E18" s="581"/>
      <c r="F18" s="582"/>
      <c r="G18" s="109"/>
      <c r="H18" s="109"/>
      <c r="I18" s="109"/>
      <c r="J18" s="109"/>
      <c r="K18" s="109"/>
      <c r="L18" s="54"/>
      <c r="M18" s="23"/>
      <c r="O18" s="543" t="s">
        <v>50</v>
      </c>
      <c r="P18" s="543"/>
      <c r="Q18" s="543"/>
      <c r="R18" s="543"/>
      <c r="S18" s="543"/>
      <c r="T18" s="45"/>
      <c r="U18" s="55"/>
      <c r="V18" s="110"/>
      <c r="W18" s="110"/>
      <c r="X18" s="110"/>
      <c r="Y18" s="110"/>
      <c r="Z18" s="110"/>
    </row>
    <row r="19" spans="1:26" ht="21" customHeight="1" thickTop="1">
      <c r="A19" s="52"/>
      <c r="B19" s="52"/>
      <c r="C19" s="52"/>
      <c r="D19" s="53"/>
      <c r="E19" s="544" t="s">
        <v>33</v>
      </c>
      <c r="F19" s="544"/>
      <c r="G19" s="108">
        <f>SUM(G14:G18)</f>
        <v>0</v>
      </c>
      <c r="H19" s="108">
        <f>SUM(H14:H18)</f>
        <v>0</v>
      </c>
      <c r="I19" s="77"/>
      <c r="J19" s="77"/>
      <c r="K19" s="108">
        <f>SUM(K14:K18)</f>
        <v>0</v>
      </c>
      <c r="L19" s="23"/>
      <c r="M19" s="23"/>
      <c r="O19" s="543" t="s">
        <v>51</v>
      </c>
      <c r="P19" s="543"/>
      <c r="Q19" s="543"/>
      <c r="R19" s="543"/>
      <c r="S19" s="545"/>
      <c r="T19" s="45"/>
      <c r="U19" s="57" t="s">
        <v>33</v>
      </c>
      <c r="V19" s="65">
        <f t="shared" si="0"/>
        <v>0</v>
      </c>
      <c r="W19" s="65">
        <f t="shared" si="0"/>
        <v>0</v>
      </c>
      <c r="X19" s="68"/>
      <c r="Y19" s="68"/>
      <c r="Z19" s="65">
        <f t="shared" si="1"/>
        <v>0</v>
      </c>
    </row>
    <row r="20" spans="1:26" ht="27" customHeight="1">
      <c r="A20" s="58"/>
      <c r="B20" s="58"/>
      <c r="C20" s="58"/>
      <c r="D20" s="60"/>
      <c r="E20" s="60"/>
      <c r="F20" s="58"/>
      <c r="G20" s="58"/>
      <c r="H20" s="58"/>
      <c r="I20" s="58"/>
      <c r="J20" s="58"/>
      <c r="K20" s="58"/>
      <c r="L20" s="58"/>
      <c r="M20" s="58"/>
      <c r="N20" s="58"/>
      <c r="O20" s="58"/>
      <c r="P20" s="58"/>
      <c r="Q20" s="58"/>
      <c r="R20" s="58"/>
      <c r="S20" s="58"/>
      <c r="T20" s="61"/>
      <c r="U20" s="58"/>
      <c r="V20" s="58"/>
      <c r="W20" s="58"/>
      <c r="X20" s="58"/>
      <c r="Y20" s="58"/>
      <c r="Z20" s="58"/>
    </row>
    <row r="21" spans="1:5" ht="19.5" customHeight="1">
      <c r="A21" s="40" t="s">
        <v>52</v>
      </c>
      <c r="D21" s="44"/>
      <c r="E21" s="44"/>
    </row>
    <row r="22" spans="1:2" ht="19.5" customHeight="1">
      <c r="A22" s="62" t="s">
        <v>45</v>
      </c>
      <c r="B22" s="62"/>
    </row>
    <row r="23" spans="1:2" ht="19.5" customHeight="1">
      <c r="A23" s="62" t="s">
        <v>46</v>
      </c>
      <c r="B23" s="62"/>
    </row>
    <row r="24" spans="1:2" ht="19.5" customHeight="1">
      <c r="A24" s="62" t="s">
        <v>47</v>
      </c>
      <c r="B24" s="62"/>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sheetData>
  <sheetProtection/>
  <mergeCells count="36">
    <mergeCell ref="Q1:S1"/>
    <mergeCell ref="W1:Z1"/>
    <mergeCell ref="A4:F4"/>
    <mergeCell ref="A5:C5"/>
    <mergeCell ref="D5:F5"/>
    <mergeCell ref="A7:H7"/>
    <mergeCell ref="A1:N2"/>
    <mergeCell ref="O1:P1"/>
    <mergeCell ref="P2:S2"/>
    <mergeCell ref="U2:Z3"/>
    <mergeCell ref="E13:F13"/>
    <mergeCell ref="E14:F14"/>
    <mergeCell ref="E15:F15"/>
    <mergeCell ref="O14:S14"/>
    <mergeCell ref="O15:S15"/>
    <mergeCell ref="D8:F9"/>
    <mergeCell ref="E12:F12"/>
    <mergeCell ref="O13:S13"/>
    <mergeCell ref="E16:F16"/>
    <mergeCell ref="E17:F17"/>
    <mergeCell ref="E18:F18"/>
    <mergeCell ref="E19:F19"/>
    <mergeCell ref="O16:S16"/>
    <mergeCell ref="O17:S17"/>
    <mergeCell ref="O18:S18"/>
    <mergeCell ref="O19:S19"/>
    <mergeCell ref="H4:J4"/>
    <mergeCell ref="U4:Y5"/>
    <mergeCell ref="G8:M9"/>
    <mergeCell ref="N8:P9"/>
    <mergeCell ref="U8:Z9"/>
    <mergeCell ref="G12:I12"/>
    <mergeCell ref="K12:K13"/>
    <mergeCell ref="O12:S12"/>
    <mergeCell ref="V12:X12"/>
    <mergeCell ref="Z12:Z13"/>
  </mergeCells>
  <conditionalFormatting sqref="L14">
    <cfRule type="cellIs" priority="2" dxfId="206" operator="equal">
      <formula>0</formula>
    </cfRule>
  </conditionalFormatting>
  <conditionalFormatting sqref="G14:K18">
    <cfRule type="cellIs" priority="1" dxfId="206" operator="equal">
      <formula>0</formula>
    </cfRule>
  </conditionalFormatting>
  <hyperlinks>
    <hyperlink ref="A23" r:id="rId1" display="他のテンプレートはこちら"/>
    <hyperlink ref="A24" r:id="rId2" display="Excelでの書類作成に疲れた方はこちら"/>
    <hyperlink ref="A22" r:id="rId3" display="(c）クラウド請求書作成・経営管理ツール 「board」"/>
  </hyperlinks>
  <printOptions/>
  <pageMargins left="0.7" right="0.7" top="0.75" bottom="0.75" header="0.3" footer="0.3"/>
  <pageSetup horizontalDpi="600" verticalDpi="600" orientation="portrait" paperSize="9" scale="79" r:id="rId5"/>
  <drawing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大溝 智司</dc:creator>
  <cp:keywords/>
  <dc:description/>
  <cp:lastModifiedBy>yo.katayama</cp:lastModifiedBy>
  <cp:lastPrinted>2022-02-15T01:01:07Z</cp:lastPrinted>
  <dcterms:created xsi:type="dcterms:W3CDTF">2020-10-07T04:07:20Z</dcterms:created>
  <dcterms:modified xsi:type="dcterms:W3CDTF">2022-04-15T00:53:38Z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